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230" activeTab="0"/>
  </bookViews>
  <sheets>
    <sheet name="32" sheetId="1" r:id="rId1"/>
  </sheets>
  <definedNames>
    <definedName name="_xlnm.Print_Area" localSheetId="0">'32'!$M$1:$P$58</definedName>
  </definedNames>
  <calcPr fullCalcOnLoad="1"/>
</workbook>
</file>

<file path=xl/sharedStrings.xml><?xml version="1.0" encoding="utf-8"?>
<sst xmlns="http://schemas.openxmlformats.org/spreadsheetml/2006/main" count="172" uniqueCount="51">
  <si>
    <t>Электроды производства ОСПАЗ</t>
  </si>
  <si>
    <t>Электроды производства ЧСПЗ</t>
  </si>
  <si>
    <t>ТУ</t>
  </si>
  <si>
    <t> Марка, тип</t>
  </si>
  <si>
    <t>Диаметр, мм</t>
  </si>
  <si>
    <t>Цена, руб/тн</t>
  </si>
  <si>
    <t xml:space="preserve"> Электроды обыкновенного качества</t>
  </si>
  <si>
    <t>Электроды в пачках по 4-5 кг на поддоне в термоусадочной пленке</t>
  </si>
  <si>
    <t>УОНИ - 13/45</t>
  </si>
  <si>
    <t>ТУ 14-4-1449-87</t>
  </si>
  <si>
    <t>АНО 4</t>
  </si>
  <si>
    <t xml:space="preserve"> 3,0 - 3,25</t>
  </si>
  <si>
    <t>4-5</t>
  </si>
  <si>
    <t>14-178-355-99</t>
  </si>
  <si>
    <t>АНО 4И</t>
  </si>
  <si>
    <t>УОНИИ - 13/45А</t>
  </si>
  <si>
    <t>14-178-384-2000</t>
  </si>
  <si>
    <t>ОЗС 12</t>
  </si>
  <si>
    <t>УОНИ -13/55</t>
  </si>
  <si>
    <t>МР-3</t>
  </si>
  <si>
    <t>МР – 3</t>
  </si>
  <si>
    <t>Электроды в пачках</t>
  </si>
  <si>
    <t>Электроды в пачках при отсутствии транспортного пакета</t>
  </si>
  <si>
    <t xml:space="preserve"> ТУ 14-4-1449-87</t>
  </si>
  <si>
    <t>АНО-21</t>
  </si>
  <si>
    <t>АНО – 21</t>
  </si>
  <si>
    <t>Электроды в деревянном контейнере</t>
  </si>
  <si>
    <t>Электроды повышенного качества</t>
  </si>
  <si>
    <t>УОНИ - 13/45А</t>
  </si>
  <si>
    <t xml:space="preserve"> 1272-175-00187211-97</t>
  </si>
  <si>
    <t xml:space="preserve"> 14-170-224-95</t>
  </si>
  <si>
    <t>Электроды нержавеющие</t>
  </si>
  <si>
    <t xml:space="preserve"> 1272-174-00187211-97</t>
  </si>
  <si>
    <t>ОЗЛ-8</t>
  </si>
  <si>
    <t>3-4</t>
  </si>
  <si>
    <t>ЦЛ-11</t>
  </si>
  <si>
    <t>3-5</t>
  </si>
  <si>
    <t>ОЗЛ-6</t>
  </si>
  <si>
    <t xml:space="preserve"> 1272-303-00187211-2002</t>
  </si>
  <si>
    <t>МР – 3М</t>
  </si>
  <si>
    <t>НЖ-13</t>
  </si>
  <si>
    <t>ОЗЛ-9А</t>
  </si>
  <si>
    <t xml:space="preserve"> 1272-299-00187211-2001</t>
  </si>
  <si>
    <t xml:space="preserve"> 14-4-1449-87</t>
  </si>
  <si>
    <t xml:space="preserve"> 1272-299-00187211-2001                                    36.23.25-007-90</t>
  </si>
  <si>
    <t>Приплаты:</t>
  </si>
  <si>
    <t>Российский Морской Регистр Судоходства</t>
  </si>
  <si>
    <t>Наименование продукции</t>
  </si>
  <si>
    <t>НТД</t>
  </si>
  <si>
    <t xml:space="preserve">Лента резаная из х/к проката        </t>
  </si>
  <si>
    <t>ТУ 14-178-206-91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</si>
</sst>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_-* #,##0.0_р_._-;\-* #,##0.0_р_._-;_-* &quot;-&quot;??_р_._-;_-@_-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0"/>
    <numFmt numFmtId="177" formatCode="_-* #,##0.0_р_._-;\-* #,##0.0_р_._-;_-* &quot;-&quot;_р_._-;_-@_-"/>
    <numFmt numFmtId="178" formatCode="_-* #,##0.00_р_._-;\-* #,##0.00_р_._-;_-* &quot;-&quot;_р_._-;_-@_-"/>
    <numFmt numFmtId="179" formatCode="_-* #,##0.000_р_._-;\-* #,##0.000_р_._-;_-* &quot;-&quot;_р_._-;_-@_-"/>
    <numFmt numFmtId="180" formatCode="0.00_)"/>
    <numFmt numFmtId="181" formatCode="0_)"/>
    <numFmt numFmtId="182" formatCode="0.0_)"/>
    <numFmt numFmtId="183" formatCode="#,##0.0"/>
    <numFmt numFmtId="184" formatCode="mmmm\ yy"/>
    <numFmt numFmtId="185" formatCode="d/m"/>
    <numFmt numFmtId="186" formatCode="#,##0_ ;\-#,##0\ "/>
    <numFmt numFmtId="187" formatCode="dd/mm/yy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_-* #,##0.000_р_._-;\-* #,##0.000_р_._-;_-* &quot;-&quot;??_р_._-;_-@_-"/>
    <numFmt numFmtId="194" formatCode="_(* #,##0_);_(* \(#,##0\);_(* &quot;-&quot;??_);_(@_)"/>
    <numFmt numFmtId="195" formatCode="_-* #,##0.0_р_._-;\-* #,##0.0_р_._-;_-* &quot;-&quot;?_р_._-;_-@_-"/>
    <numFmt numFmtId="196" formatCode="_-* #,##0.0000_р_._-;\-* #,##0.0000_р_._-;_-* &quot;-&quot;??_р_._-;_-@_-"/>
    <numFmt numFmtId="197" formatCode="_-* #,##0.0000_р_._-;\-* #,##0.0000_р_._-;_-* &quot;-&quot;????_р_._-;_-@_-"/>
    <numFmt numFmtId="198" formatCode="_-* #,##0.00000_р_._-;\-* #,##0.00000_р_._-;_-* &quot;-&quot;??_р_._-;_-@_-"/>
    <numFmt numFmtId="199" formatCode="_-* #,##0.000_р_._-;\-* #,##0.000_р_._-;_-* &quot;-&quot;???_р_._-;_-@_-"/>
    <numFmt numFmtId="200" formatCode="_-* #,##0.000000_р_._-;\-* #,##0.000000_р_._-;_-* &quot;-&quot;??_р_._-;_-@_-"/>
    <numFmt numFmtId="201" formatCode="0.0%"/>
    <numFmt numFmtId="202" formatCode="#,##0.00_ ;\-#,##0.00\ "/>
    <numFmt numFmtId="203" formatCode="#,##0.000000"/>
    <numFmt numFmtId="204" formatCode="#,##0.00000"/>
    <numFmt numFmtId="205" formatCode="#,##0.000"/>
    <numFmt numFmtId="206" formatCode="#,##0.0000"/>
    <numFmt numFmtId="207" formatCode="0.000%"/>
    <numFmt numFmtId="208" formatCode="_-* #,##0.00000_р_._-;\-* #,##0.00000_р_._-;_-* &quot;-&quot;?????_р_._-;_-@_-"/>
    <numFmt numFmtId="209" formatCode="#,##0.0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_-* #,##0.0000000_р_._-;\-* #,##0.0000000_р_._-;_-* &quot;-&quot;??_р_._-;_-@_-"/>
    <numFmt numFmtId="214" formatCode="#,##0_р_."/>
    <numFmt numFmtId="215" formatCode="_-* #,##0.0000000_р_._-;\-* #,##0.0000000_р_._-;_-* &quot;-&quot;???????_р_.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_-* #,##0.000000_р_._-;\-* #,##0.000000_р_._-;_-* &quot;-&quot;??????_р_._-;_-@_-"/>
    <numFmt numFmtId="225" formatCode="#,##0;[Red]#,##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"/>
      <family val="0"/>
    </font>
    <font>
      <sz val="12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18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1" xfId="18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14" fontId="5" fillId="0" borderId="0" xfId="19" applyNumberFormat="1" applyFont="1" applyBorder="1">
      <alignment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5" xfId="18" applyFont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187" fontId="6" fillId="0" borderId="0" xfId="24" applyNumberFormat="1" applyFont="1" applyAlignment="1">
      <alignment/>
    </xf>
    <xf numFmtId="0" fontId="7" fillId="0" borderId="6" xfId="19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164" fontId="4" fillId="0" borderId="6" xfId="24" applyNumberFormat="1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/>
      <protection/>
    </xf>
    <xf numFmtId="0" fontId="4" fillId="0" borderId="0" xfId="18" applyFont="1" applyBorder="1" applyAlignment="1">
      <alignment horizontal="center" vertical="center" wrapText="1"/>
      <protection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/>
      <protection/>
    </xf>
    <xf numFmtId="164" fontId="6" fillId="0" borderId="6" xfId="24" applyNumberFormat="1" applyFont="1" applyFill="1" applyBorder="1" applyAlignment="1">
      <alignment horizontal="center"/>
    </xf>
    <xf numFmtId="0" fontId="5" fillId="0" borderId="6" xfId="19" applyFont="1" applyBorder="1" applyAlignment="1">
      <alignment horizontal="center"/>
      <protection/>
    </xf>
    <xf numFmtId="0" fontId="6" fillId="0" borderId="6" xfId="18" applyFont="1" applyBorder="1" applyAlignment="1">
      <alignment horizontal="center" vertical="center"/>
      <protection/>
    </xf>
    <xf numFmtId="164" fontId="6" fillId="0" borderId="6" xfId="24" applyNumberFormat="1" applyFont="1" applyFill="1" applyBorder="1" applyAlignment="1">
      <alignment horizontal="center" vertical="center"/>
    </xf>
    <xf numFmtId="0" fontId="5" fillId="0" borderId="6" xfId="19" applyFont="1" applyBorder="1" applyAlignment="1">
      <alignment horizontal="center"/>
      <protection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49" fontId="6" fillId="0" borderId="6" xfId="18" applyNumberFormat="1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/>
      <protection/>
    </xf>
    <xf numFmtId="0" fontId="5" fillId="0" borderId="0" xfId="19" applyFont="1" applyBorder="1">
      <alignment/>
      <protection/>
    </xf>
    <xf numFmtId="164" fontId="6" fillId="0" borderId="0" xfId="24" applyNumberFormat="1" applyFont="1" applyFill="1" applyBorder="1" applyAlignment="1">
      <alignment horizontal="center" vertical="center"/>
    </xf>
    <xf numFmtId="0" fontId="4" fillId="0" borderId="0" xfId="18" applyFont="1" applyFill="1" applyBorder="1" applyAlignment="1">
      <alignment horizontal="left" vertical="center" wrapText="1"/>
      <protection/>
    </xf>
    <xf numFmtId="0" fontId="6" fillId="0" borderId="0" xfId="18" applyFont="1" applyFill="1" applyBorder="1" applyAlignment="1">
      <alignment horizontal="left" vertical="center" wrapText="1"/>
      <protection/>
    </xf>
    <xf numFmtId="0" fontId="6" fillId="0" borderId="11" xfId="18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Alignment="1">
      <alignment horizontal="center"/>
      <protection/>
    </xf>
    <xf numFmtId="164" fontId="6" fillId="0" borderId="7" xfId="24" applyNumberFormat="1" applyFont="1" applyFill="1" applyBorder="1" applyAlignment="1">
      <alignment horizontal="center"/>
    </xf>
    <xf numFmtId="0" fontId="6" fillId="0" borderId="0" xfId="18" applyFont="1" applyFill="1" applyBorder="1" applyAlignment="1">
      <alignment horizontal="center" vertical="center" wrapText="1"/>
      <protection/>
    </xf>
    <xf numFmtId="9" fontId="6" fillId="0" borderId="0" xfId="18" applyNumberFormat="1" applyFont="1" applyFill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/>
      <protection/>
    </xf>
    <xf numFmtId="164" fontId="6" fillId="0" borderId="6" xfId="24" applyNumberFormat="1" applyFont="1" applyBorder="1" applyAlignment="1">
      <alignment horizontal="center"/>
    </xf>
    <xf numFmtId="0" fontId="6" fillId="0" borderId="6" xfId="18" applyFont="1" applyFill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left" vertical="center" wrapText="1"/>
      <protection/>
    </xf>
    <xf numFmtId="0" fontId="5" fillId="0" borderId="8" xfId="19" applyFont="1" applyBorder="1" applyAlignment="1">
      <alignment horizontal="left" vertical="center" wrapText="1"/>
      <protection/>
    </xf>
    <xf numFmtId="0" fontId="5" fillId="0" borderId="10" xfId="19" applyFont="1" applyBorder="1" applyAlignment="1">
      <alignment horizontal="left" vertical="center" wrapText="1"/>
      <protection/>
    </xf>
    <xf numFmtId="0" fontId="5" fillId="0" borderId="10" xfId="19" applyFont="1" applyBorder="1" applyAlignment="1">
      <alignment horizontal="left" vertical="center" wrapText="1"/>
      <protection/>
    </xf>
    <xf numFmtId="0" fontId="5" fillId="0" borderId="8" xfId="19" applyFont="1" applyBorder="1" applyAlignment="1">
      <alignment vertical="center" wrapText="1"/>
      <protection/>
    </xf>
    <xf numFmtId="0" fontId="5" fillId="0" borderId="8" xfId="19" applyFont="1" applyBorder="1" applyAlignment="1">
      <alignment vertical="center" wrapText="1"/>
      <protection/>
    </xf>
    <xf numFmtId="0" fontId="5" fillId="0" borderId="10" xfId="19" applyFont="1" applyBorder="1" applyAlignment="1">
      <alignment vertical="center" wrapText="1"/>
      <protection/>
    </xf>
    <xf numFmtId="0" fontId="5" fillId="0" borderId="10" xfId="19" applyFont="1" applyBorder="1" applyAlignment="1">
      <alignment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/>
      <protection/>
    </xf>
    <xf numFmtId="164" fontId="6" fillId="0" borderId="0" xfId="24" applyNumberFormat="1" applyFont="1" applyBorder="1" applyAlignment="1">
      <alignment horizontal="center"/>
    </xf>
    <xf numFmtId="0" fontId="6" fillId="0" borderId="12" xfId="18" applyFont="1" applyFill="1" applyBorder="1" applyAlignment="1">
      <alignment horizontal="left" vertical="center" wrapText="1"/>
      <protection/>
    </xf>
    <xf numFmtId="0" fontId="6" fillId="0" borderId="13" xfId="18" applyFont="1" applyFill="1" applyBorder="1" applyAlignment="1">
      <alignment horizontal="left" vertical="center" wrapText="1"/>
      <protection/>
    </xf>
    <xf numFmtId="9" fontId="6" fillId="0" borderId="6" xfId="18" applyNumberFormat="1" applyFont="1" applyFill="1" applyBorder="1" applyAlignment="1">
      <alignment horizontal="center" vertical="center" wrapText="1"/>
      <protection/>
    </xf>
    <xf numFmtId="0" fontId="6" fillId="0" borderId="12" xfId="18" applyFont="1" applyFill="1" applyBorder="1" applyAlignment="1">
      <alignment horizontal="left" vertical="center" wrapText="1"/>
      <protection/>
    </xf>
    <xf numFmtId="0" fontId="6" fillId="0" borderId="13" xfId="18" applyFont="1" applyFill="1" applyBorder="1" applyAlignment="1">
      <alignment horizontal="left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3" fontId="5" fillId="0" borderId="6" xfId="19" applyNumberFormat="1" applyFont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Базовые цены на продукцию общего назначения" xfId="18"/>
    <cellStyle name="Обычный_ноябрь" xfId="19"/>
    <cellStyle name="Followed Hyperlink" xfId="20"/>
    <cellStyle name="Percent" xfId="21"/>
    <cellStyle name="Comma" xfId="22"/>
    <cellStyle name="Comma [0]" xfId="23"/>
    <cellStyle name="Финансовый_Базовые цены на продукцию общего назначения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view="pageBreakPreview" zoomScale="60" zoomScaleNormal="75" workbookViewId="0" topLeftCell="M1">
      <selection activeCell="M1" sqref="M1:P1"/>
    </sheetView>
  </sheetViews>
  <sheetFormatPr defaultColWidth="9.00390625" defaultRowHeight="12.75"/>
  <cols>
    <col min="1" max="1" width="7.375" style="9" customWidth="1"/>
    <col min="2" max="2" width="10.25390625" style="2" customWidth="1"/>
    <col min="3" max="3" width="19.125" style="2" hidden="1" customWidth="1"/>
    <col min="4" max="4" width="4.75390625" style="2" hidden="1" customWidth="1"/>
    <col min="5" max="5" width="29.125" style="2" customWidth="1"/>
    <col min="6" max="6" width="35.75390625" style="2" customWidth="1"/>
    <col min="7" max="7" width="24.375" style="2" customWidth="1"/>
    <col min="8" max="8" width="21.75390625" style="2" customWidth="1"/>
    <col min="9" max="9" width="29.125" style="2" hidden="1" customWidth="1"/>
    <col min="10" max="10" width="35.75390625" style="2" hidden="1" customWidth="1"/>
    <col min="11" max="11" width="18.625" style="2" customWidth="1"/>
    <col min="12" max="12" width="36.75390625" style="2" customWidth="1"/>
    <col min="13" max="13" width="29.125" style="2" customWidth="1"/>
    <col min="14" max="14" width="35.75390625" style="2" customWidth="1"/>
    <col min="15" max="15" width="24.375" style="2" customWidth="1"/>
    <col min="16" max="16" width="21.75390625" style="2" customWidth="1"/>
    <col min="17" max="17" width="8.875" style="2" customWidth="1"/>
    <col min="18" max="18" width="10.25390625" style="2" customWidth="1"/>
    <col min="19" max="16384" width="8.875" style="2" customWidth="1"/>
  </cols>
  <sheetData>
    <row r="1" spans="1:19" ht="13.5" customHeight="1">
      <c r="A1" s="1" t="s">
        <v>0</v>
      </c>
      <c r="B1" s="1"/>
      <c r="C1" s="1"/>
      <c r="E1" s="1" t="s">
        <v>1</v>
      </c>
      <c r="F1" s="1"/>
      <c r="G1" s="1"/>
      <c r="H1" s="3"/>
      <c r="I1" s="4"/>
      <c r="J1" s="4"/>
      <c r="K1" s="4"/>
      <c r="M1" s="5" t="s">
        <v>1</v>
      </c>
      <c r="N1" s="5"/>
      <c r="O1" s="5"/>
      <c r="P1" s="5"/>
      <c r="Q1" s="6"/>
      <c r="R1" s="7"/>
      <c r="S1" s="8"/>
    </row>
    <row r="2" spans="16:19" ht="15.75">
      <c r="P2" s="10">
        <v>38534</v>
      </c>
      <c r="Q2" s="11"/>
      <c r="R2" s="12"/>
      <c r="S2" s="8"/>
    </row>
    <row r="3" spans="1:18" ht="13.5" customHeight="1">
      <c r="A3" s="13"/>
      <c r="B3" s="14"/>
      <c r="C3" s="15">
        <v>38180</v>
      </c>
      <c r="E3" s="16" t="s">
        <v>2</v>
      </c>
      <c r="F3" s="17" t="s">
        <v>3</v>
      </c>
      <c r="G3" s="17" t="s">
        <v>4</v>
      </c>
      <c r="H3" s="18" t="s">
        <v>5</v>
      </c>
      <c r="I3" s="16"/>
      <c r="J3" s="17"/>
      <c r="K3" s="19">
        <f>0.84</f>
        <v>0.84</v>
      </c>
      <c r="M3" s="16" t="s">
        <v>2</v>
      </c>
      <c r="N3" s="17" t="s">
        <v>3</v>
      </c>
      <c r="O3" s="17" t="s">
        <v>4</v>
      </c>
      <c r="P3" s="18" t="s">
        <v>5</v>
      </c>
      <c r="Q3" s="20"/>
      <c r="R3" s="20"/>
    </row>
    <row r="4" spans="1:3" ht="13.5" customHeight="1">
      <c r="A4" s="17" t="s">
        <v>3</v>
      </c>
      <c r="B4" s="17" t="s">
        <v>4</v>
      </c>
      <c r="C4" s="18" t="s">
        <v>5</v>
      </c>
    </row>
    <row r="5" spans="1:16" ht="13.5" customHeight="1">
      <c r="A5" s="21" t="s">
        <v>6</v>
      </c>
      <c r="B5" s="21"/>
      <c r="C5" s="21"/>
      <c r="E5" s="22" t="s">
        <v>7</v>
      </c>
      <c r="F5" s="22"/>
      <c r="G5" s="22"/>
      <c r="H5" s="22"/>
      <c r="I5" s="19"/>
      <c r="J5" s="19"/>
      <c r="K5" s="19"/>
      <c r="M5" s="22" t="s">
        <v>7</v>
      </c>
      <c r="N5" s="22"/>
      <c r="O5" s="22"/>
      <c r="P5" s="22"/>
    </row>
    <row r="6" spans="1:16" ht="15">
      <c r="A6" s="23" t="s">
        <v>8</v>
      </c>
      <c r="B6" s="24">
        <v>2.5</v>
      </c>
      <c r="C6" s="25">
        <v>33199.57627118639</v>
      </c>
      <c r="E6" s="26" t="s">
        <v>9</v>
      </c>
      <c r="F6" s="23" t="s">
        <v>10</v>
      </c>
      <c r="G6" s="27" t="s">
        <v>11</v>
      </c>
      <c r="H6" s="28">
        <v>27141.77935379733</v>
      </c>
      <c r="I6" s="29"/>
      <c r="J6" s="30"/>
      <c r="K6" s="31"/>
      <c r="M6" s="26" t="s">
        <v>9</v>
      </c>
      <c r="N6" s="23" t="s">
        <v>10</v>
      </c>
      <c r="O6" s="27" t="s">
        <v>11</v>
      </c>
      <c r="P6" s="28">
        <f aca="true" t="shared" si="0" ref="P6:P13">H6*$K$3</f>
        <v>22799.094657189755</v>
      </c>
    </row>
    <row r="7" spans="1:16" ht="15">
      <c r="A7" s="32"/>
      <c r="B7" s="24">
        <v>3</v>
      </c>
      <c r="C7" s="25">
        <v>25538.1355932203</v>
      </c>
      <c r="E7" s="26"/>
      <c r="F7" s="33"/>
      <c r="G7" s="34" t="s">
        <v>12</v>
      </c>
      <c r="H7" s="28">
        <v>25688.07726549587</v>
      </c>
      <c r="I7" s="29"/>
      <c r="J7" s="35"/>
      <c r="K7" s="31"/>
      <c r="M7" s="26"/>
      <c r="N7" s="33"/>
      <c r="O7" s="34" t="s">
        <v>12</v>
      </c>
      <c r="P7" s="28">
        <f t="shared" si="0"/>
        <v>21577.98490301653</v>
      </c>
    </row>
    <row r="8" spans="1:16" ht="15">
      <c r="A8" s="33"/>
      <c r="B8" s="34" t="s">
        <v>12</v>
      </c>
      <c r="C8" s="25">
        <v>24737.288135593222</v>
      </c>
      <c r="E8" s="26" t="s">
        <v>13</v>
      </c>
      <c r="F8" s="36" t="s">
        <v>14</v>
      </c>
      <c r="G8" s="27" t="s">
        <v>11</v>
      </c>
      <c r="H8" s="28">
        <v>25141.77935379733</v>
      </c>
      <c r="I8" s="29"/>
      <c r="J8" s="37"/>
      <c r="K8" s="38"/>
      <c r="M8" s="26" t="s">
        <v>13</v>
      </c>
      <c r="N8" s="36" t="s">
        <v>14</v>
      </c>
      <c r="O8" s="27" t="s">
        <v>11</v>
      </c>
      <c r="P8" s="28">
        <f t="shared" si="0"/>
        <v>21119.09465718976</v>
      </c>
    </row>
    <row r="9" spans="1:16" ht="15">
      <c r="A9" s="23" t="s">
        <v>15</v>
      </c>
      <c r="B9" s="24">
        <v>3</v>
      </c>
      <c r="C9" s="25">
        <v>28271.532966657836</v>
      </c>
      <c r="E9" s="26"/>
      <c r="F9" s="39"/>
      <c r="G9" s="34" t="s">
        <v>12</v>
      </c>
      <c r="H9" s="28">
        <v>23688.07726549587</v>
      </c>
      <c r="I9" s="29"/>
      <c r="J9" s="40"/>
      <c r="K9" s="38"/>
      <c r="M9" s="26"/>
      <c r="N9" s="39"/>
      <c r="O9" s="34" t="s">
        <v>12</v>
      </c>
      <c r="P9" s="28">
        <f t="shared" si="0"/>
        <v>19897.98490301653</v>
      </c>
    </row>
    <row r="10" spans="1:16" ht="15">
      <c r="A10" s="33"/>
      <c r="B10" s="24">
        <v>4</v>
      </c>
      <c r="C10" s="25">
        <v>27936.202267468223</v>
      </c>
      <c r="E10" s="26" t="s">
        <v>16</v>
      </c>
      <c r="F10" s="36" t="s">
        <v>17</v>
      </c>
      <c r="G10" s="27" t="s">
        <v>11</v>
      </c>
      <c r="H10" s="28">
        <v>32937.25824954745</v>
      </c>
      <c r="I10" s="29"/>
      <c r="J10" s="37"/>
      <c r="K10" s="38"/>
      <c r="M10" s="26" t="s">
        <v>16</v>
      </c>
      <c r="N10" s="36" t="s">
        <v>17</v>
      </c>
      <c r="O10" s="27" t="s">
        <v>11</v>
      </c>
      <c r="P10" s="28">
        <f t="shared" si="0"/>
        <v>27667.296929619857</v>
      </c>
    </row>
    <row r="11" spans="1:16" ht="15">
      <c r="A11" s="23" t="s">
        <v>18</v>
      </c>
      <c r="B11" s="24">
        <v>2.5</v>
      </c>
      <c r="C11" s="25">
        <v>33315.555</v>
      </c>
      <c r="E11" s="26"/>
      <c r="F11" s="39"/>
      <c r="G11" s="34" t="s">
        <v>12</v>
      </c>
      <c r="H11" s="28">
        <v>31833.72281421748</v>
      </c>
      <c r="I11" s="29"/>
      <c r="J11" s="40"/>
      <c r="K11" s="38"/>
      <c r="M11" s="26"/>
      <c r="N11" s="39"/>
      <c r="O11" s="34" t="s">
        <v>12</v>
      </c>
      <c r="P11" s="28">
        <f t="shared" si="0"/>
        <v>26740.327163942682</v>
      </c>
    </row>
    <row r="12" spans="1:16" ht="15">
      <c r="A12" s="32"/>
      <c r="B12" s="24">
        <v>3</v>
      </c>
      <c r="C12" s="25">
        <v>25627.35</v>
      </c>
      <c r="E12" s="26" t="s">
        <v>13</v>
      </c>
      <c r="F12" s="36" t="s">
        <v>19</v>
      </c>
      <c r="G12" s="27" t="s">
        <v>11</v>
      </c>
      <c r="H12" s="28">
        <v>26516.7</v>
      </c>
      <c r="I12" s="29"/>
      <c r="J12" s="37"/>
      <c r="K12" s="38"/>
      <c r="M12" s="26" t="s">
        <v>13</v>
      </c>
      <c r="N12" s="36" t="s">
        <v>19</v>
      </c>
      <c r="O12" s="27" t="s">
        <v>11</v>
      </c>
      <c r="P12" s="28">
        <f t="shared" si="0"/>
        <v>22274.028</v>
      </c>
    </row>
    <row r="13" spans="1:16" ht="15">
      <c r="A13" s="33"/>
      <c r="B13" s="34" t="s">
        <v>12</v>
      </c>
      <c r="C13" s="25">
        <v>24826.2</v>
      </c>
      <c r="E13" s="26"/>
      <c r="F13" s="39"/>
      <c r="G13" s="34" t="s">
        <v>12</v>
      </c>
      <c r="H13" s="28">
        <v>25092.9</v>
      </c>
      <c r="I13" s="29"/>
      <c r="J13" s="40"/>
      <c r="K13" s="38"/>
      <c r="M13" s="26"/>
      <c r="N13" s="39"/>
      <c r="O13" s="34" t="s">
        <v>12</v>
      </c>
      <c r="P13" s="28">
        <f t="shared" si="0"/>
        <v>21078.036</v>
      </c>
    </row>
    <row r="14" spans="1:16" ht="15.75">
      <c r="A14" s="23" t="s">
        <v>20</v>
      </c>
      <c r="B14" s="24">
        <v>3</v>
      </c>
      <c r="C14" s="25">
        <v>26516.7</v>
      </c>
      <c r="E14" s="41" t="s">
        <v>21</v>
      </c>
      <c r="F14" s="41"/>
      <c r="G14" s="41"/>
      <c r="H14" s="41"/>
      <c r="I14" s="42"/>
      <c r="J14" s="42"/>
      <c r="K14" s="19"/>
      <c r="M14" s="41" t="s">
        <v>22</v>
      </c>
      <c r="N14" s="41"/>
      <c r="O14" s="41"/>
      <c r="P14" s="41"/>
    </row>
    <row r="15" spans="1:16" ht="15">
      <c r="A15" s="33"/>
      <c r="B15" s="34" t="s">
        <v>12</v>
      </c>
      <c r="C15" s="25">
        <v>25092.9</v>
      </c>
      <c r="E15" s="26" t="s">
        <v>23</v>
      </c>
      <c r="F15" s="43" t="s">
        <v>24</v>
      </c>
      <c r="G15" s="27">
        <v>2</v>
      </c>
      <c r="H15" s="28">
        <v>64013.05276976403</v>
      </c>
      <c r="I15" s="29"/>
      <c r="J15" s="27"/>
      <c r="K15" s="38"/>
      <c r="M15" s="26" t="s">
        <v>23</v>
      </c>
      <c r="N15" s="43" t="s">
        <v>24</v>
      </c>
      <c r="O15" s="27">
        <v>2</v>
      </c>
      <c r="P15" s="28">
        <f>H15*$K$3</f>
        <v>53770.96432660178</v>
      </c>
    </row>
    <row r="16" spans="1:27" ht="15">
      <c r="A16" s="23" t="s">
        <v>25</v>
      </c>
      <c r="B16" s="24">
        <v>3</v>
      </c>
      <c r="C16" s="25">
        <v>31257.87389490151</v>
      </c>
      <c r="E16" s="26"/>
      <c r="F16" s="43"/>
      <c r="G16" s="27">
        <v>2.5</v>
      </c>
      <c r="H16" s="28">
        <v>54939.74320876759</v>
      </c>
      <c r="I16" s="29"/>
      <c r="J16" s="27"/>
      <c r="K16" s="38"/>
      <c r="M16" s="26"/>
      <c r="N16" s="43"/>
      <c r="O16" s="27">
        <v>2.5</v>
      </c>
      <c r="P16" s="28">
        <f>H16*$K$3</f>
        <v>46149.384295364776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7.25" customHeight="1">
      <c r="A17" s="33"/>
      <c r="B17" s="24">
        <v>4</v>
      </c>
      <c r="C17" s="25">
        <v>30855.220589655008</v>
      </c>
      <c r="F17" s="38"/>
      <c r="G17" s="38"/>
      <c r="H17" s="45"/>
      <c r="J17" s="38"/>
      <c r="K17" s="38"/>
      <c r="M17" s="41" t="s">
        <v>26</v>
      </c>
      <c r="N17" s="41"/>
      <c r="O17" s="41"/>
      <c r="P17" s="41"/>
      <c r="R17" s="46"/>
      <c r="S17" s="47"/>
      <c r="T17" s="31"/>
      <c r="U17" s="44"/>
      <c r="V17" s="44"/>
      <c r="W17" s="44"/>
      <c r="X17" s="44"/>
      <c r="Y17" s="44"/>
      <c r="Z17" s="44"/>
      <c r="AA17" s="44"/>
    </row>
    <row r="18" spans="1:27" ht="15.75" customHeight="1">
      <c r="A18" s="48"/>
      <c r="B18" s="49"/>
      <c r="C18" s="50"/>
      <c r="F18" s="38"/>
      <c r="G18" s="38"/>
      <c r="H18" s="45"/>
      <c r="J18" s="38"/>
      <c r="K18" s="38"/>
      <c r="M18" s="26" t="s">
        <v>23</v>
      </c>
      <c r="N18" s="43" t="s">
        <v>24</v>
      </c>
      <c r="O18" s="27">
        <v>2</v>
      </c>
      <c r="P18" s="28">
        <f>P15+1121*1.03</f>
        <v>54925.59432660178</v>
      </c>
      <c r="R18" s="46"/>
      <c r="S18" s="47"/>
      <c r="T18" s="31"/>
      <c r="U18" s="44"/>
      <c r="V18" s="44"/>
      <c r="W18" s="44"/>
      <c r="X18" s="44"/>
      <c r="Y18" s="44"/>
      <c r="Z18" s="44"/>
      <c r="AA18" s="44"/>
    </row>
    <row r="19" spans="1:27" ht="18" customHeight="1">
      <c r="A19" s="48"/>
      <c r="B19" s="49"/>
      <c r="C19" s="50"/>
      <c r="F19" s="38"/>
      <c r="G19" s="38"/>
      <c r="H19" s="45"/>
      <c r="J19" s="38"/>
      <c r="K19" s="38"/>
      <c r="M19" s="26"/>
      <c r="N19" s="43"/>
      <c r="O19" s="27">
        <v>2.5</v>
      </c>
      <c r="P19" s="28">
        <f>P16+1121*1.03</f>
        <v>47304.014295364774</v>
      </c>
      <c r="R19" s="46"/>
      <c r="S19" s="47"/>
      <c r="T19" s="31"/>
      <c r="U19" s="44"/>
      <c r="V19" s="44"/>
      <c r="W19" s="44"/>
      <c r="X19" s="44"/>
      <c r="Y19" s="44"/>
      <c r="Z19" s="44"/>
      <c r="AA19" s="44"/>
    </row>
    <row r="20" spans="1:27" ht="15.75">
      <c r="A20" s="21" t="s">
        <v>27</v>
      </c>
      <c r="B20" s="21"/>
      <c r="C20" s="21"/>
      <c r="R20" s="51"/>
      <c r="S20" s="51"/>
      <c r="T20" s="52"/>
      <c r="U20" s="44"/>
      <c r="V20" s="44"/>
      <c r="W20" s="44"/>
      <c r="X20" s="44"/>
      <c r="Y20" s="44"/>
      <c r="Z20" s="44"/>
      <c r="AA20" s="44"/>
    </row>
    <row r="21" spans="1:27" ht="24" customHeight="1">
      <c r="A21" s="30" t="s">
        <v>8</v>
      </c>
      <c r="B21" s="24">
        <v>2.5</v>
      </c>
      <c r="C21" s="25">
        <v>37140.63614393644</v>
      </c>
      <c r="E21" s="1" t="s">
        <v>0</v>
      </c>
      <c r="F21" s="1"/>
      <c r="G21" s="1"/>
      <c r="H21" s="1"/>
      <c r="I21" s="4"/>
      <c r="J21" s="4"/>
      <c r="K21" s="4"/>
      <c r="M21" s="1" t="s">
        <v>0</v>
      </c>
      <c r="N21" s="1"/>
      <c r="O21" s="1"/>
      <c r="P21" s="1"/>
      <c r="R21" s="31"/>
      <c r="S21" s="31"/>
      <c r="T21" s="52"/>
      <c r="U21" s="44"/>
      <c r="V21" s="44"/>
      <c r="W21" s="44"/>
      <c r="X21" s="44"/>
      <c r="Y21" s="44"/>
      <c r="Z21" s="44"/>
      <c r="AA21" s="44"/>
    </row>
    <row r="22" spans="1:27" ht="15">
      <c r="A22" s="30"/>
      <c r="B22" s="24"/>
      <c r="C22" s="25"/>
      <c r="F22" s="13"/>
      <c r="G22" s="14"/>
      <c r="H22" s="15">
        <v>38180</v>
      </c>
      <c r="J22" s="13"/>
      <c r="K22" s="13"/>
      <c r="N22" s="13"/>
      <c r="O22" s="14"/>
      <c r="P22" s="15">
        <v>38565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ht="15.75">
      <c r="A23" s="23" t="s">
        <v>28</v>
      </c>
      <c r="B23" s="24">
        <v>3</v>
      </c>
      <c r="C23" s="25">
        <v>29927.77105978284</v>
      </c>
      <c r="E23" s="16" t="s">
        <v>2</v>
      </c>
      <c r="F23" s="17" t="s">
        <v>3</v>
      </c>
      <c r="G23" s="17" t="s">
        <v>4</v>
      </c>
      <c r="H23" s="18" t="s">
        <v>5</v>
      </c>
      <c r="I23" s="16"/>
      <c r="J23" s="17"/>
      <c r="K23" s="19"/>
      <c r="M23" s="16" t="s">
        <v>2</v>
      </c>
      <c r="N23" s="17" t="s">
        <v>3</v>
      </c>
      <c r="O23" s="17" t="s">
        <v>4</v>
      </c>
      <c r="P23" s="18" t="s">
        <v>5</v>
      </c>
      <c r="R23" s="38"/>
      <c r="S23" s="38"/>
      <c r="T23" s="20"/>
      <c r="U23" s="44"/>
      <c r="V23" s="44"/>
      <c r="W23" s="44"/>
      <c r="X23" s="44"/>
      <c r="Y23" s="44"/>
      <c r="Z23" s="44"/>
      <c r="AA23" s="44"/>
    </row>
    <row r="24" spans="1:27" ht="15.75">
      <c r="A24" s="33"/>
      <c r="B24" s="34" t="s">
        <v>12</v>
      </c>
      <c r="C24" s="25">
        <v>29372.219831218226</v>
      </c>
      <c r="E24" s="21" t="s">
        <v>6</v>
      </c>
      <c r="F24" s="21"/>
      <c r="G24" s="21"/>
      <c r="H24" s="21"/>
      <c r="I24" s="53"/>
      <c r="J24" s="53"/>
      <c r="K24" s="54"/>
      <c r="M24" s="21" t="s">
        <v>6</v>
      </c>
      <c r="N24" s="21"/>
      <c r="O24" s="21"/>
      <c r="P24" s="21"/>
      <c r="R24" s="55"/>
      <c r="S24" s="56"/>
      <c r="T24" s="57"/>
      <c r="U24" s="44"/>
      <c r="V24" s="44"/>
      <c r="W24" s="44"/>
      <c r="X24" s="44"/>
      <c r="Y24" s="44"/>
      <c r="Z24" s="44"/>
      <c r="AA24" s="44"/>
    </row>
    <row r="25" spans="1:27" ht="13.5" customHeight="1">
      <c r="A25" s="23" t="s">
        <v>18</v>
      </c>
      <c r="B25" s="24">
        <v>2.5</v>
      </c>
      <c r="C25" s="25">
        <v>37256.70984262501</v>
      </c>
      <c r="E25" s="58" t="s">
        <v>29</v>
      </c>
      <c r="F25" s="23" t="s">
        <v>8</v>
      </c>
      <c r="G25" s="24">
        <v>2.5</v>
      </c>
      <c r="H25" s="25">
        <v>33199.57627118639</v>
      </c>
      <c r="I25" s="59"/>
      <c r="J25" s="30"/>
      <c r="K25" s="31"/>
      <c r="M25" s="58" t="s">
        <v>29</v>
      </c>
      <c r="N25" s="23" t="s">
        <v>8</v>
      </c>
      <c r="O25" s="24">
        <v>2.5</v>
      </c>
      <c r="P25" s="28">
        <f aca="true" t="shared" si="1" ref="P25:P38">H25*$K$3</f>
        <v>27887.64406779657</v>
      </c>
      <c r="R25" s="55"/>
      <c r="S25" s="56"/>
      <c r="T25" s="57"/>
      <c r="U25" s="44"/>
      <c r="V25" s="44"/>
      <c r="W25" s="44"/>
      <c r="X25" s="44"/>
      <c r="Y25" s="44"/>
      <c r="Z25" s="44"/>
      <c r="AA25" s="44"/>
    </row>
    <row r="26" spans="1:27" ht="15">
      <c r="A26" s="32"/>
      <c r="B26" s="24">
        <v>3</v>
      </c>
      <c r="C26" s="25">
        <v>28659.007571250004</v>
      </c>
      <c r="E26" s="58"/>
      <c r="F26" s="32"/>
      <c r="G26" s="24">
        <v>3</v>
      </c>
      <c r="H26" s="25">
        <v>25538.1355932203</v>
      </c>
      <c r="I26" s="59"/>
      <c r="J26" s="60"/>
      <c r="K26" s="31"/>
      <c r="M26" s="58"/>
      <c r="N26" s="32"/>
      <c r="O26" s="24">
        <v>3</v>
      </c>
      <c r="P26" s="28">
        <f t="shared" si="1"/>
        <v>21452.033898305053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13.5" customHeight="1">
      <c r="A27" s="23" t="s">
        <v>20</v>
      </c>
      <c r="B27" s="24">
        <v>3</v>
      </c>
      <c r="C27" s="25">
        <v>29033.8223</v>
      </c>
      <c r="E27" s="58"/>
      <c r="F27" s="33"/>
      <c r="G27" s="34" t="s">
        <v>12</v>
      </c>
      <c r="H27" s="25">
        <v>24737.288135593222</v>
      </c>
      <c r="I27" s="59"/>
      <c r="J27" s="35"/>
      <c r="K27" s="31"/>
      <c r="M27" s="58"/>
      <c r="N27" s="33"/>
      <c r="O27" s="34" t="s">
        <v>12</v>
      </c>
      <c r="P27" s="28">
        <f t="shared" si="1"/>
        <v>20779.322033898305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15">
      <c r="A28" s="33"/>
      <c r="B28" s="34" t="s">
        <v>12</v>
      </c>
      <c r="C28" s="25">
        <v>27173.268400000004</v>
      </c>
      <c r="E28" s="58" t="s">
        <v>30</v>
      </c>
      <c r="F28" s="23" t="s">
        <v>15</v>
      </c>
      <c r="G28" s="24">
        <v>3</v>
      </c>
      <c r="H28" s="25">
        <v>28271.532966657836</v>
      </c>
      <c r="I28" s="59"/>
      <c r="J28" s="30"/>
      <c r="K28" s="31"/>
      <c r="M28" s="58" t="s">
        <v>30</v>
      </c>
      <c r="N28" s="23" t="s">
        <v>15</v>
      </c>
      <c r="O28" s="24">
        <v>3</v>
      </c>
      <c r="P28" s="28">
        <f t="shared" si="1"/>
        <v>23748.087691992583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ht="15">
      <c r="A29" s="35"/>
      <c r="B29" s="61">
        <v>4</v>
      </c>
      <c r="C29" s="62">
        <v>32984.65160783101</v>
      </c>
      <c r="E29" s="58"/>
      <c r="F29" s="33"/>
      <c r="G29" s="24">
        <v>4</v>
      </c>
      <c r="H29" s="25">
        <v>27936.202267468223</v>
      </c>
      <c r="I29" s="59"/>
      <c r="J29" s="35"/>
      <c r="K29" s="31"/>
      <c r="M29" s="58"/>
      <c r="N29" s="33"/>
      <c r="O29" s="24">
        <v>4</v>
      </c>
      <c r="P29" s="28">
        <f t="shared" si="1"/>
        <v>23466.409904673306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16" ht="15.75">
      <c r="A30" s="21" t="s">
        <v>31</v>
      </c>
      <c r="B30" s="21"/>
      <c r="C30" s="21"/>
      <c r="E30" s="58" t="s">
        <v>32</v>
      </c>
      <c r="F30" s="23" t="s">
        <v>18</v>
      </c>
      <c r="G30" s="24">
        <v>2.5</v>
      </c>
      <c r="H30" s="25">
        <v>33315.555</v>
      </c>
      <c r="I30" s="59"/>
      <c r="J30" s="30"/>
      <c r="K30" s="31"/>
      <c r="M30" s="58" t="s">
        <v>32</v>
      </c>
      <c r="N30" s="23" t="s">
        <v>18</v>
      </c>
      <c r="O30" s="24">
        <v>2.5</v>
      </c>
      <c r="P30" s="28">
        <f t="shared" si="1"/>
        <v>27985.066199999997</v>
      </c>
    </row>
    <row r="31" spans="1:16" ht="15" customHeight="1">
      <c r="A31" s="63" t="s">
        <v>33</v>
      </c>
      <c r="B31" s="34" t="s">
        <v>34</v>
      </c>
      <c r="C31" s="25">
        <v>141209.57812500003</v>
      </c>
      <c r="E31" s="58"/>
      <c r="F31" s="32"/>
      <c r="G31" s="24">
        <v>3</v>
      </c>
      <c r="H31" s="25">
        <v>25627.35</v>
      </c>
      <c r="I31" s="59"/>
      <c r="J31" s="60"/>
      <c r="K31" s="31"/>
      <c r="M31" s="58"/>
      <c r="N31" s="32"/>
      <c r="O31" s="24">
        <v>3</v>
      </c>
      <c r="P31" s="28">
        <f t="shared" si="1"/>
        <v>21526.974</v>
      </c>
    </row>
    <row r="32" spans="1:17" ht="13.5" customHeight="1">
      <c r="A32" s="64" t="s">
        <v>35</v>
      </c>
      <c r="B32" s="34" t="s">
        <v>36</v>
      </c>
      <c r="C32" s="25">
        <v>169451.49375000002</v>
      </c>
      <c r="E32" s="58"/>
      <c r="F32" s="33"/>
      <c r="G32" s="34" t="s">
        <v>12</v>
      </c>
      <c r="H32" s="25">
        <v>24826.2</v>
      </c>
      <c r="I32" s="59"/>
      <c r="J32" s="35"/>
      <c r="K32" s="31"/>
      <c r="M32" s="58"/>
      <c r="N32" s="33"/>
      <c r="O32" s="34" t="s">
        <v>12</v>
      </c>
      <c r="P32" s="28">
        <f t="shared" si="1"/>
        <v>20854.008</v>
      </c>
      <c r="Q32" s="45"/>
    </row>
    <row r="33" spans="1:16" ht="16.5" customHeight="1">
      <c r="A33" s="64" t="s">
        <v>37</v>
      </c>
      <c r="B33" s="34" t="s">
        <v>34</v>
      </c>
      <c r="C33" s="25">
        <v>178985.00812500002</v>
      </c>
      <c r="E33" s="65" t="s">
        <v>38</v>
      </c>
      <c r="F33" s="23" t="s">
        <v>39</v>
      </c>
      <c r="G33" s="24">
        <v>3</v>
      </c>
      <c r="H33" s="25">
        <v>25728.0737</v>
      </c>
      <c r="I33" s="66"/>
      <c r="J33" s="30"/>
      <c r="K33" s="31"/>
      <c r="M33" s="65" t="s">
        <v>38</v>
      </c>
      <c r="N33" s="23" t="s">
        <v>39</v>
      </c>
      <c r="O33" s="24">
        <v>3</v>
      </c>
      <c r="P33" s="28">
        <f t="shared" si="1"/>
        <v>21611.581908</v>
      </c>
    </row>
    <row r="34" spans="1:16" ht="16.5" customHeight="1">
      <c r="A34" s="64" t="s">
        <v>40</v>
      </c>
      <c r="B34" s="34" t="s">
        <v>34</v>
      </c>
      <c r="C34" s="25">
        <v>167359.5</v>
      </c>
      <c r="E34" s="67"/>
      <c r="F34" s="33"/>
      <c r="G34" s="34" t="s">
        <v>12</v>
      </c>
      <c r="H34" s="25">
        <v>24202.415900000004</v>
      </c>
      <c r="I34" s="68"/>
      <c r="J34" s="35"/>
      <c r="K34" s="31"/>
      <c r="M34" s="67"/>
      <c r="N34" s="33"/>
      <c r="O34" s="34" t="s">
        <v>12</v>
      </c>
      <c r="P34" s="28">
        <f t="shared" si="1"/>
        <v>20330.029356000003</v>
      </c>
    </row>
    <row r="35" spans="1:16" ht="15" customHeight="1">
      <c r="A35" s="64" t="s">
        <v>41</v>
      </c>
      <c r="B35" s="34" t="s">
        <v>34</v>
      </c>
      <c r="C35" s="25">
        <v>245809.26562500006</v>
      </c>
      <c r="E35" s="69" t="s">
        <v>42</v>
      </c>
      <c r="F35" s="23" t="s">
        <v>20</v>
      </c>
      <c r="G35" s="24">
        <v>3</v>
      </c>
      <c r="H35" s="25">
        <v>26516.7</v>
      </c>
      <c r="I35" s="70"/>
      <c r="J35" s="30"/>
      <c r="K35" s="31"/>
      <c r="M35" s="69" t="s">
        <v>42</v>
      </c>
      <c r="N35" s="23" t="s">
        <v>20</v>
      </c>
      <c r="O35" s="24">
        <v>3</v>
      </c>
      <c r="P35" s="28">
        <f t="shared" si="1"/>
        <v>22274.028</v>
      </c>
    </row>
    <row r="36" spans="5:16" ht="15">
      <c r="E36" s="71"/>
      <c r="F36" s="33"/>
      <c r="G36" s="34" t="s">
        <v>12</v>
      </c>
      <c r="H36" s="25">
        <v>25092.9</v>
      </c>
      <c r="I36" s="72"/>
      <c r="J36" s="35"/>
      <c r="K36" s="31"/>
      <c r="M36" s="71"/>
      <c r="N36" s="33"/>
      <c r="O36" s="34" t="s">
        <v>12</v>
      </c>
      <c r="P36" s="28">
        <f t="shared" si="1"/>
        <v>21078.036</v>
      </c>
    </row>
    <row r="37" spans="5:16" ht="15">
      <c r="E37" s="58" t="s">
        <v>43</v>
      </c>
      <c r="F37" s="23" t="s">
        <v>25</v>
      </c>
      <c r="G37" s="24">
        <v>3</v>
      </c>
      <c r="H37" s="25">
        <v>31257.87389490151</v>
      </c>
      <c r="I37" s="59"/>
      <c r="J37" s="30"/>
      <c r="K37" s="31"/>
      <c r="M37" s="58" t="s">
        <v>43</v>
      </c>
      <c r="N37" s="23" t="s">
        <v>25</v>
      </c>
      <c r="O37" s="24">
        <v>3</v>
      </c>
      <c r="P37" s="28">
        <f t="shared" si="1"/>
        <v>26256.614071717268</v>
      </c>
    </row>
    <row r="38" spans="5:16" ht="15">
      <c r="E38" s="58"/>
      <c r="F38" s="33"/>
      <c r="G38" s="24">
        <v>4</v>
      </c>
      <c r="H38" s="25">
        <v>30855.220589655008</v>
      </c>
      <c r="I38" s="59"/>
      <c r="J38" s="35"/>
      <c r="K38" s="31"/>
      <c r="M38" s="58"/>
      <c r="N38" s="33"/>
      <c r="O38" s="24">
        <v>4</v>
      </c>
      <c r="P38" s="28">
        <f t="shared" si="1"/>
        <v>25918.385295310207</v>
      </c>
    </row>
    <row r="39" spans="5:16" ht="15.75">
      <c r="E39" s="21" t="s">
        <v>27</v>
      </c>
      <c r="F39" s="21"/>
      <c r="G39" s="21"/>
      <c r="H39" s="21"/>
      <c r="I39" s="53"/>
      <c r="J39" s="53"/>
      <c r="K39" s="54"/>
      <c r="M39" s="21" t="s">
        <v>27</v>
      </c>
      <c r="N39" s="21"/>
      <c r="O39" s="21"/>
      <c r="P39" s="21"/>
    </row>
    <row r="40" spans="5:16" ht="15">
      <c r="E40" s="58" t="s">
        <v>29</v>
      </c>
      <c r="F40" s="23" t="s">
        <v>8</v>
      </c>
      <c r="G40" s="24">
        <v>2.5</v>
      </c>
      <c r="H40" s="25">
        <v>37140.63614393644</v>
      </c>
      <c r="I40" s="59"/>
      <c r="J40" s="30"/>
      <c r="K40" s="31"/>
      <c r="M40" s="58" t="s">
        <v>29</v>
      </c>
      <c r="N40" s="23" t="s">
        <v>8</v>
      </c>
      <c r="O40" s="24">
        <v>2.5</v>
      </c>
      <c r="P40" s="28">
        <f aca="true" t="shared" si="2" ref="P40:P51">H40*$K$3</f>
        <v>31198.13436090661</v>
      </c>
    </row>
    <row r="41" spans="5:16" ht="15">
      <c r="E41" s="58"/>
      <c r="F41" s="32"/>
      <c r="G41" s="24">
        <v>3</v>
      </c>
      <c r="H41" s="25">
        <v>28569.72011072034</v>
      </c>
      <c r="I41" s="59"/>
      <c r="J41" s="60"/>
      <c r="K41" s="31"/>
      <c r="M41" s="58"/>
      <c r="N41" s="32"/>
      <c r="O41" s="24">
        <v>3</v>
      </c>
      <c r="P41" s="28">
        <f t="shared" si="2"/>
        <v>23998.564893005085</v>
      </c>
    </row>
    <row r="42" spans="5:16" ht="15">
      <c r="E42" s="58"/>
      <c r="F42" s="33"/>
      <c r="G42" s="34" t="s">
        <v>12</v>
      </c>
      <c r="H42" s="25">
        <v>27310.789113718223</v>
      </c>
      <c r="I42" s="59"/>
      <c r="J42" s="35"/>
      <c r="K42" s="31"/>
      <c r="M42" s="58"/>
      <c r="N42" s="33"/>
      <c r="O42" s="34" t="s">
        <v>12</v>
      </c>
      <c r="P42" s="28">
        <f t="shared" si="2"/>
        <v>22941.062855523305</v>
      </c>
    </row>
    <row r="43" spans="5:16" ht="15">
      <c r="E43" s="58" t="s">
        <v>30</v>
      </c>
      <c r="F43" s="23" t="s">
        <v>28</v>
      </c>
      <c r="G43" s="24">
        <v>3</v>
      </c>
      <c r="H43" s="25">
        <v>29927.77105978284</v>
      </c>
      <c r="I43" s="59"/>
      <c r="J43" s="30"/>
      <c r="K43" s="31"/>
      <c r="M43" s="58" t="s">
        <v>30</v>
      </c>
      <c r="N43" s="23" t="s">
        <v>28</v>
      </c>
      <c r="O43" s="24">
        <v>3</v>
      </c>
      <c r="P43" s="28">
        <f t="shared" si="2"/>
        <v>25139.327690217586</v>
      </c>
    </row>
    <row r="44" spans="5:16" ht="15">
      <c r="E44" s="58"/>
      <c r="F44" s="33"/>
      <c r="G44" s="34" t="s">
        <v>12</v>
      </c>
      <c r="H44" s="25">
        <v>29372.219831218226</v>
      </c>
      <c r="I44" s="59"/>
      <c r="J44" s="35"/>
      <c r="K44" s="31"/>
      <c r="M44" s="58"/>
      <c r="N44" s="33"/>
      <c r="O44" s="34" t="s">
        <v>12</v>
      </c>
      <c r="P44" s="28">
        <f t="shared" si="2"/>
        <v>24672.664658223308</v>
      </c>
    </row>
    <row r="45" spans="5:16" ht="15">
      <c r="E45" s="58" t="s">
        <v>32</v>
      </c>
      <c r="F45" s="23" t="s">
        <v>18</v>
      </c>
      <c r="G45" s="24">
        <v>2.5</v>
      </c>
      <c r="H45" s="25">
        <v>37256.70984262501</v>
      </c>
      <c r="I45" s="59"/>
      <c r="J45" s="30"/>
      <c r="K45" s="31"/>
      <c r="M45" s="58" t="s">
        <v>32</v>
      </c>
      <c r="N45" s="23" t="s">
        <v>18</v>
      </c>
      <c r="O45" s="24">
        <v>2.5</v>
      </c>
      <c r="P45" s="28">
        <f t="shared" si="2"/>
        <v>31295.636267805006</v>
      </c>
    </row>
    <row r="46" spans="5:16" ht="15">
      <c r="E46" s="58"/>
      <c r="F46" s="32"/>
      <c r="G46" s="24">
        <v>3</v>
      </c>
      <c r="H46" s="25">
        <v>28659.007571250004</v>
      </c>
      <c r="I46" s="59"/>
      <c r="J46" s="60"/>
      <c r="K46" s="31"/>
      <c r="M46" s="58"/>
      <c r="N46" s="32"/>
      <c r="O46" s="24">
        <v>3</v>
      </c>
      <c r="P46" s="28">
        <f t="shared" si="2"/>
        <v>24073.566359850003</v>
      </c>
    </row>
    <row r="47" spans="5:16" ht="15">
      <c r="E47" s="58"/>
      <c r="F47" s="33"/>
      <c r="G47" s="34" t="s">
        <v>12</v>
      </c>
      <c r="H47" s="25">
        <v>27299.4164428125</v>
      </c>
      <c r="I47" s="59"/>
      <c r="J47" s="35"/>
      <c r="K47" s="31"/>
      <c r="M47" s="58"/>
      <c r="N47" s="33"/>
      <c r="O47" s="34" t="s">
        <v>12</v>
      </c>
      <c r="P47" s="28">
        <f t="shared" si="2"/>
        <v>22931.5098119625</v>
      </c>
    </row>
    <row r="48" spans="5:16" ht="15">
      <c r="E48" s="58" t="s">
        <v>44</v>
      </c>
      <c r="F48" s="23" t="s">
        <v>20</v>
      </c>
      <c r="G48" s="24">
        <v>3</v>
      </c>
      <c r="H48" s="25">
        <v>29033.8223</v>
      </c>
      <c r="I48" s="59"/>
      <c r="J48" s="30"/>
      <c r="K48" s="31"/>
      <c r="M48" s="58" t="s">
        <v>44</v>
      </c>
      <c r="N48" s="23" t="s">
        <v>20</v>
      </c>
      <c r="O48" s="24">
        <v>3</v>
      </c>
      <c r="P48" s="28">
        <f t="shared" si="2"/>
        <v>24388.410732</v>
      </c>
    </row>
    <row r="49" spans="5:16" ht="15">
      <c r="E49" s="58"/>
      <c r="F49" s="33"/>
      <c r="G49" s="34" t="s">
        <v>12</v>
      </c>
      <c r="H49" s="25">
        <v>27173.268400000004</v>
      </c>
      <c r="I49" s="59"/>
      <c r="J49" s="35"/>
      <c r="K49" s="31"/>
      <c r="M49" s="58"/>
      <c r="N49" s="33"/>
      <c r="O49" s="34" t="s">
        <v>12</v>
      </c>
      <c r="P49" s="28">
        <f t="shared" si="2"/>
        <v>22825.545456000003</v>
      </c>
    </row>
    <row r="50" spans="5:16" ht="15">
      <c r="E50" s="58" t="s">
        <v>43</v>
      </c>
      <c r="F50" s="23" t="s">
        <v>25</v>
      </c>
      <c r="G50" s="61">
        <v>3</v>
      </c>
      <c r="H50" s="62">
        <v>33704.91637717051</v>
      </c>
      <c r="I50" s="59"/>
      <c r="J50" s="30"/>
      <c r="K50" s="31"/>
      <c r="M50" s="58" t="s">
        <v>43</v>
      </c>
      <c r="N50" s="23" t="s">
        <v>25</v>
      </c>
      <c r="O50" s="61">
        <v>3</v>
      </c>
      <c r="P50" s="28">
        <f t="shared" si="2"/>
        <v>28312.12975682323</v>
      </c>
    </row>
    <row r="51" spans="5:16" ht="15">
      <c r="E51" s="58"/>
      <c r="F51" s="33"/>
      <c r="G51" s="61">
        <v>4</v>
      </c>
      <c r="H51" s="62">
        <v>32984.65160783101</v>
      </c>
      <c r="I51" s="59"/>
      <c r="J51" s="35"/>
      <c r="K51" s="31"/>
      <c r="M51" s="58"/>
      <c r="N51" s="33"/>
      <c r="O51" s="61">
        <v>4</v>
      </c>
      <c r="P51" s="28">
        <f t="shared" si="2"/>
        <v>27707.107350578048</v>
      </c>
    </row>
    <row r="52" spans="5:16" ht="15">
      <c r="E52" s="73"/>
      <c r="F52" s="31"/>
      <c r="G52" s="74"/>
      <c r="H52" s="75"/>
      <c r="I52" s="73"/>
      <c r="J52" s="31"/>
      <c r="K52" s="31"/>
      <c r="M52" s="73"/>
      <c r="N52" s="31"/>
      <c r="O52" s="74"/>
      <c r="P52" s="45"/>
    </row>
    <row r="53" spans="5:15" ht="15.75">
      <c r="E53" s="46" t="s">
        <v>45</v>
      </c>
      <c r="F53" s="47"/>
      <c r="G53" s="31"/>
      <c r="I53" s="46"/>
      <c r="J53" s="47"/>
      <c r="K53" s="47"/>
      <c r="M53" s="46" t="s">
        <v>45</v>
      </c>
      <c r="N53" s="47"/>
      <c r="O53" s="31"/>
    </row>
    <row r="54" spans="5:15" ht="15">
      <c r="E54" s="76" t="s">
        <v>46</v>
      </c>
      <c r="F54" s="77"/>
      <c r="G54" s="78">
        <v>0.03</v>
      </c>
      <c r="I54" s="79"/>
      <c r="J54" s="80"/>
      <c r="K54" s="47"/>
      <c r="M54" s="76" t="s">
        <v>46</v>
      </c>
      <c r="N54" s="77"/>
      <c r="O54" s="78">
        <v>0.03</v>
      </c>
    </row>
    <row r="56" spans="5:15" ht="15">
      <c r="E56" s="27" t="s">
        <v>47</v>
      </c>
      <c r="F56" s="27" t="s">
        <v>48</v>
      </c>
      <c r="G56" s="64" t="s">
        <v>5</v>
      </c>
      <c r="I56" s="27"/>
      <c r="J56" s="27"/>
      <c r="K56" s="38"/>
      <c r="M56" s="27" t="s">
        <v>47</v>
      </c>
      <c r="N56" s="27" t="s">
        <v>48</v>
      </c>
      <c r="O56" s="64" t="s">
        <v>5</v>
      </c>
    </row>
    <row r="57" spans="5:15" ht="15">
      <c r="E57" s="81" t="s">
        <v>49</v>
      </c>
      <c r="F57" s="43" t="s">
        <v>50</v>
      </c>
      <c r="G57" s="26">
        <v>26757</v>
      </c>
      <c r="I57" s="64"/>
      <c r="J57" s="27"/>
      <c r="K57" s="38"/>
      <c r="M57" s="81" t="s">
        <v>49</v>
      </c>
      <c r="N57" s="43" t="s">
        <v>50</v>
      </c>
      <c r="O57" s="82">
        <v>26757</v>
      </c>
    </row>
    <row r="58" spans="5:15" ht="15">
      <c r="E58" s="81"/>
      <c r="F58" s="43"/>
      <c r="G58" s="26"/>
      <c r="I58" s="64"/>
      <c r="J58" s="27"/>
      <c r="K58" s="38"/>
      <c r="M58" s="81"/>
      <c r="N58" s="43"/>
      <c r="O58" s="82"/>
    </row>
  </sheetData>
  <mergeCells count="104">
    <mergeCell ref="M18:M19"/>
    <mergeCell ref="N18:N19"/>
    <mergeCell ref="M17:P17"/>
    <mergeCell ref="E57:E58"/>
    <mergeCell ref="F57:F58"/>
    <mergeCell ref="G57:G58"/>
    <mergeCell ref="E54:F54"/>
    <mergeCell ref="E50:E51"/>
    <mergeCell ref="F50:F51"/>
    <mergeCell ref="E48:E49"/>
    <mergeCell ref="F48:F49"/>
    <mergeCell ref="E45:E47"/>
    <mergeCell ref="F45:F47"/>
    <mergeCell ref="E43:E44"/>
    <mergeCell ref="F43:F44"/>
    <mergeCell ref="E40:E42"/>
    <mergeCell ref="F40:F42"/>
    <mergeCell ref="E37:E38"/>
    <mergeCell ref="F37:F38"/>
    <mergeCell ref="F35:F36"/>
    <mergeCell ref="E33:E34"/>
    <mergeCell ref="F33:F34"/>
    <mergeCell ref="E39:H39"/>
    <mergeCell ref="M50:M51"/>
    <mergeCell ref="N40:N42"/>
    <mergeCell ref="E14:H14"/>
    <mergeCell ref="E15:E16"/>
    <mergeCell ref="F15:F16"/>
    <mergeCell ref="E25:E27"/>
    <mergeCell ref="F25:F27"/>
    <mergeCell ref="E21:H21"/>
    <mergeCell ref="E24:H24"/>
    <mergeCell ref="E30:E32"/>
    <mergeCell ref="M57:M58"/>
    <mergeCell ref="N57:N58"/>
    <mergeCell ref="M54:N54"/>
    <mergeCell ref="O57:O58"/>
    <mergeCell ref="N45:N47"/>
    <mergeCell ref="N48:N49"/>
    <mergeCell ref="E8:E9"/>
    <mergeCell ref="F8:F9"/>
    <mergeCell ref="M48:M49"/>
    <mergeCell ref="F30:F32"/>
    <mergeCell ref="E28:E29"/>
    <mergeCell ref="F28:F29"/>
    <mergeCell ref="E35:E36"/>
    <mergeCell ref="N10:N11"/>
    <mergeCell ref="N50:N51"/>
    <mergeCell ref="M45:M47"/>
    <mergeCell ref="M43:M44"/>
    <mergeCell ref="M21:P21"/>
    <mergeCell ref="M35:M36"/>
    <mergeCell ref="M37:M38"/>
    <mergeCell ref="M40:M42"/>
    <mergeCell ref="N35:N36"/>
    <mergeCell ref="M39:P39"/>
    <mergeCell ref="N43:N44"/>
    <mergeCell ref="R20:S20"/>
    <mergeCell ref="R24:R25"/>
    <mergeCell ref="S24:S25"/>
    <mergeCell ref="M33:M34"/>
    <mergeCell ref="T24:T25"/>
    <mergeCell ref="M24:P24"/>
    <mergeCell ref="N37:N38"/>
    <mergeCell ref="M28:M29"/>
    <mergeCell ref="M25:M27"/>
    <mergeCell ref="M30:M32"/>
    <mergeCell ref="N25:N27"/>
    <mergeCell ref="N28:N29"/>
    <mergeCell ref="N30:N32"/>
    <mergeCell ref="N33:N34"/>
    <mergeCell ref="Q1:R2"/>
    <mergeCell ref="A14:A15"/>
    <mergeCell ref="M5:P5"/>
    <mergeCell ref="M6:M7"/>
    <mergeCell ref="M8:M9"/>
    <mergeCell ref="M10:M11"/>
    <mergeCell ref="M12:M13"/>
    <mergeCell ref="M1:P1"/>
    <mergeCell ref="N15:N16"/>
    <mergeCell ref="A1:C1"/>
    <mergeCell ref="A5:C5"/>
    <mergeCell ref="N6:N7"/>
    <mergeCell ref="N8:N9"/>
    <mergeCell ref="E1:H1"/>
    <mergeCell ref="E5:H5"/>
    <mergeCell ref="E6:E7"/>
    <mergeCell ref="F6:F7"/>
    <mergeCell ref="N12:N13"/>
    <mergeCell ref="A16:A17"/>
    <mergeCell ref="M15:M16"/>
    <mergeCell ref="E10:E11"/>
    <mergeCell ref="F10:F11"/>
    <mergeCell ref="E12:E13"/>
    <mergeCell ref="F12:F13"/>
    <mergeCell ref="M14:P14"/>
    <mergeCell ref="A20:C20"/>
    <mergeCell ref="A30:C30"/>
    <mergeCell ref="A6:A8"/>
    <mergeCell ref="A9:A10"/>
    <mergeCell ref="A11:A13"/>
    <mergeCell ref="A27:A28"/>
    <mergeCell ref="A23:A24"/>
    <mergeCell ref="A25:A26"/>
  </mergeCells>
  <printOptions horizontalCentered="1"/>
  <pageMargins left="1.0236220472440944" right="0.7874015748031497" top="1.062992125984252" bottom="0.5905511811023623" header="0.5118110236220472" footer="0.5118110236220472"/>
  <pageSetup fitToHeight="1" fitToWidth="1" horizontalDpi="600" verticalDpi="600" orientation="portrait" paperSize="9" scale="75" r:id="rId1"/>
  <headerFooter alignWithMargins="0">
    <oddHeader>&amp;C&amp;A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Мегапром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Система</dc:creator>
  <cp:keywords/>
  <dc:description/>
  <cp:lastModifiedBy>Система</cp:lastModifiedBy>
  <dcterms:created xsi:type="dcterms:W3CDTF">2006-01-16T12:54:20Z</dcterms:created>
  <dcterms:modified xsi:type="dcterms:W3CDTF">2006-01-16T12:54:43Z</dcterms:modified>
  <cp:category/>
  <cp:version/>
  <cp:contentType/>
  <cp:contentStatus/>
</cp:coreProperties>
</file>