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<sst xmlns="http://schemas.openxmlformats.org/spreadsheetml/2006/main" count="704" uniqueCount="701">
  <si>
    <t>"Стабер" ООО  Электротехническая компания</t>
  </si>
  <si>
    <t>тел.(095) 518-48-01</t>
  </si>
  <si>
    <t>www.staber.ru zakaz@staber.ru opt@staber.ru</t>
  </si>
  <si>
    <t>артикул</t>
  </si>
  <si>
    <t>Товар</t>
  </si>
  <si>
    <t>розница</t>
  </si>
  <si>
    <t>1\</t>
  </si>
  <si>
    <t>Стабилизатор напряжения</t>
  </si>
  <si>
    <t>1\1\</t>
  </si>
  <si>
    <t>Sassin эл. Мех.</t>
  </si>
  <si>
    <t>1\1\1</t>
  </si>
  <si>
    <t>Стабилизатор напряжения   SVC Sassin 500</t>
  </si>
  <si>
    <t>1\1\2</t>
  </si>
  <si>
    <t>Стабилизатор напряжения   SVC Sassin 1000</t>
  </si>
  <si>
    <t>1\1\3</t>
  </si>
  <si>
    <t>Стабилизатор напряжения   SVC Sassin 1500</t>
  </si>
  <si>
    <t>1\1\4</t>
  </si>
  <si>
    <t>Стабилизатор напряжения   SVC Sassin 2000</t>
  </si>
  <si>
    <t>1\1\5</t>
  </si>
  <si>
    <t>Стабилизатор напряжения   SVC Sassin 3000</t>
  </si>
  <si>
    <t>1\1\6</t>
  </si>
  <si>
    <t>Стабилизатор напряжения   SVC Sassin 5000</t>
  </si>
  <si>
    <t>1\1\7</t>
  </si>
  <si>
    <t>Стабилизатор напряжения   SVC Sassin 8000</t>
  </si>
  <si>
    <t>1\1\8</t>
  </si>
  <si>
    <t>Стабилизатор напряжения   SVC Sassin 10000</t>
  </si>
  <si>
    <t>1\1\9</t>
  </si>
  <si>
    <t>Стабилизатор напряжения   SVC Sassin 15000</t>
  </si>
  <si>
    <t>1\1\10</t>
  </si>
  <si>
    <t>Стабилизатор напряжения   SVC Sassin 20000</t>
  </si>
  <si>
    <t>1\1\11</t>
  </si>
  <si>
    <t>Стабилизатор напряжения   SVC Sassin 30000</t>
  </si>
  <si>
    <t>1\1\21</t>
  </si>
  <si>
    <t>Стабилизатор напряжения   SVC Sassin 5000 в\и</t>
  </si>
  <si>
    <t>1\1\22</t>
  </si>
  <si>
    <t>Стабилизатор напряжения   SVC Sassin 8000 в\и</t>
  </si>
  <si>
    <t>1\1\23</t>
  </si>
  <si>
    <t>Стабилизатор напряжения   SVC Sassin 10000 в\и</t>
  </si>
  <si>
    <t>1\1\12</t>
  </si>
  <si>
    <t>Стабилизатор напряжения   SVC Sassin 3000-3</t>
  </si>
  <si>
    <t>1\1\13</t>
  </si>
  <si>
    <t>Стабилизатор напряжения   SVC Sassin 4500-3</t>
  </si>
  <si>
    <t>1\1\14</t>
  </si>
  <si>
    <t>Стабилизатор напряжения   SVC Sassin 6000-3</t>
  </si>
  <si>
    <t>1\1\15</t>
  </si>
  <si>
    <t>Стабилизатор напряжения   SVC Sassin 9000-3</t>
  </si>
  <si>
    <t>1\1\16</t>
  </si>
  <si>
    <t>Стабилизатор напряжения   SVC Sassin 15000-3</t>
  </si>
  <si>
    <t>1\1\17</t>
  </si>
  <si>
    <t>Стабилизатор напряжения   SVC Sassin 20000-3</t>
  </si>
  <si>
    <t>1\1\18</t>
  </si>
  <si>
    <t>Стабилизатор напряжения   SVC Sassin 30000-3</t>
  </si>
  <si>
    <t>1\1\19</t>
  </si>
  <si>
    <t>Стабилизатор напряжения   SVC Sassin 50000-3</t>
  </si>
  <si>
    <t>1\1\20</t>
  </si>
  <si>
    <t>Стабилизатор напряжения   SVC Sassin 60000-3</t>
  </si>
  <si>
    <t>1\1\24</t>
  </si>
  <si>
    <t>Стабилизатор напряжения   SBW Sassin 20000-3</t>
  </si>
  <si>
    <t>1\1\25</t>
  </si>
  <si>
    <t>Стабилизатор напряжения   SBW Sassin 30000-3</t>
  </si>
  <si>
    <t>1\1\26</t>
  </si>
  <si>
    <t>Стабилизатор напряжения   SBW Sassin 50000-3</t>
  </si>
  <si>
    <t>1\1\27</t>
  </si>
  <si>
    <t>Стабилизатор напряжения   SBW Sassin 100000-3</t>
  </si>
  <si>
    <t>1\1\28</t>
  </si>
  <si>
    <t>Стабилизатор напряжения   SBW Sassin 150000-3</t>
  </si>
  <si>
    <t>1\1\29</t>
  </si>
  <si>
    <t>Стабилизатор напряжения   SBW Sassin 200000-3</t>
  </si>
  <si>
    <t>1\2\</t>
  </si>
  <si>
    <t xml:space="preserve">Ресанта </t>
  </si>
  <si>
    <t>1\2\1</t>
  </si>
  <si>
    <t>Стабилизатор напряжения   ACH Ресанта ЭМ 500</t>
  </si>
  <si>
    <t>1\2\2</t>
  </si>
  <si>
    <t>Стабилизатор напряжения   ACH Ресанта ЭМ 1000</t>
  </si>
  <si>
    <t>1\2\3</t>
  </si>
  <si>
    <t>Стабилизатор напряжения   ACH Ресанта ЭМ 1500</t>
  </si>
  <si>
    <t>1\2\4</t>
  </si>
  <si>
    <t>Стабилизатор напряжения   ACH Ресанта ЭМ 2000</t>
  </si>
  <si>
    <t>1\2\5</t>
  </si>
  <si>
    <t>Стабилизатор напряжения   ACH Ресанта ЭМ 3000</t>
  </si>
  <si>
    <t>1\2\6</t>
  </si>
  <si>
    <t>Стабилизатор напряжения   ACH Ресанта ЭМ 5000</t>
  </si>
  <si>
    <t>1\2\7</t>
  </si>
  <si>
    <t>Стабилизатор напряжения   ACH Ресанта ЭМ 8000</t>
  </si>
  <si>
    <t>1\2\8</t>
  </si>
  <si>
    <t>Стабилизатор напряжения   ACH Ресанта ЭМ 10000</t>
  </si>
  <si>
    <t>1\2\9</t>
  </si>
  <si>
    <t>Стабилизатор напряжения   ACH Ресанта ЭМ 12000</t>
  </si>
  <si>
    <t>1\2\10</t>
  </si>
  <si>
    <t>Стабилизатор напряжения   ACH Ресанта ЭМ 15000</t>
  </si>
  <si>
    <t>1\2\11</t>
  </si>
  <si>
    <t>Стабилизатор напряжения   ACH Ресанта ЭМ 20000</t>
  </si>
  <si>
    <t>1\2\12</t>
  </si>
  <si>
    <t>Стабилизатор напряжения   ACH Ресанта ЭМ 30000</t>
  </si>
  <si>
    <t>1\2\13</t>
  </si>
  <si>
    <t>Стабилизатор напряжения   ACH Ресанта ЭМ 3000-3</t>
  </si>
  <si>
    <t>1\2\14</t>
  </si>
  <si>
    <t>Стабилизатор напряжения   ACH Ресанта ЭМ 4500-3</t>
  </si>
  <si>
    <t>1\2\15</t>
  </si>
  <si>
    <t>Стабилизатор напряжения   ACH Ресанта ЭМ 6000-3</t>
  </si>
  <si>
    <t>1\2\16</t>
  </si>
  <si>
    <t>Стабилизатор напряжения   ACH Ресанта ЭМ 9000-3</t>
  </si>
  <si>
    <t>1\2\17</t>
  </si>
  <si>
    <t>Стабилизатор напряжения   ACH Ресанта ЭМ 15000-3</t>
  </si>
  <si>
    <t>1\2\18</t>
  </si>
  <si>
    <t>Стабилизатор напряжения   ACH Ресанта ЭМ 20000-3</t>
  </si>
  <si>
    <t>1\2\19</t>
  </si>
  <si>
    <t>Стабилизатор напряжения   ACH Ресанта ЭМ 30000-3</t>
  </si>
  <si>
    <t>1\2\20</t>
  </si>
  <si>
    <t>Стабилизатор напряжения   ACH Ресанта ЭМ 50000-3</t>
  </si>
  <si>
    <t>1\2\22</t>
  </si>
  <si>
    <t>Стабилизатор напряжения   ACH Ресанта Р 500</t>
  </si>
  <si>
    <t>1\2\23</t>
  </si>
  <si>
    <t>Стабилизатор напряжения   ACH Ресанта Р 1000</t>
  </si>
  <si>
    <t>1\2\24</t>
  </si>
  <si>
    <t>Стабилизатор напряжения   ACH Ресанта Р 1500</t>
  </si>
  <si>
    <t>1\2\25</t>
  </si>
  <si>
    <t>Стабилизатор напряжения   ACH Ресанта Р 2000</t>
  </si>
  <si>
    <t>1\2\26</t>
  </si>
  <si>
    <t>Стабилизатор напряжения   ACH Ресанта Р 3000</t>
  </si>
  <si>
    <t>1\2\27</t>
  </si>
  <si>
    <t>Стабилизатор напряжения   ACH Ресанта Р 5000</t>
  </si>
  <si>
    <t>1\2\28</t>
  </si>
  <si>
    <t>Стабилизатор напряжения   ACH Ресанта Р 8000</t>
  </si>
  <si>
    <t>1\2\29</t>
  </si>
  <si>
    <t>Стабилизатор напряжения   ACH Ресанта Р 10000</t>
  </si>
  <si>
    <t>1\3\</t>
  </si>
  <si>
    <t>1\3\1</t>
  </si>
  <si>
    <t>1\3\2</t>
  </si>
  <si>
    <t>1\3\3</t>
  </si>
  <si>
    <t>1\3\4</t>
  </si>
  <si>
    <t>1\3\5</t>
  </si>
  <si>
    <t>1\3\6</t>
  </si>
  <si>
    <t>1\3\7</t>
  </si>
  <si>
    <t>1\3\8</t>
  </si>
  <si>
    <t>1\3\9</t>
  </si>
  <si>
    <t>1\3\10</t>
  </si>
  <si>
    <t>1\3\11</t>
  </si>
  <si>
    <t>1\3\12</t>
  </si>
  <si>
    <t>1\3\13</t>
  </si>
  <si>
    <t>1\3\14</t>
  </si>
  <si>
    <t>1\3\15</t>
  </si>
  <si>
    <t>1\3\16</t>
  </si>
  <si>
    <t>1\3\17</t>
  </si>
  <si>
    <t>1\3\18</t>
  </si>
  <si>
    <t>1\3\19</t>
  </si>
  <si>
    <t>1\3\20</t>
  </si>
  <si>
    <t>1\5\</t>
  </si>
  <si>
    <t>Стабилизаторы напряжения "Штиль"</t>
  </si>
  <si>
    <t>1\5\1\</t>
  </si>
  <si>
    <t>Однофазные стабилизаторы напряжения "Штиль"</t>
  </si>
  <si>
    <t>1\5\1\1</t>
  </si>
  <si>
    <t>Стабилизатор напряжения R110</t>
  </si>
  <si>
    <t>1\5\1\2</t>
  </si>
  <si>
    <t>Стабилизатор напряжения R400</t>
  </si>
  <si>
    <t>1\5\1\3</t>
  </si>
  <si>
    <t>Стабилизатор напряжения R600</t>
  </si>
  <si>
    <t>1\5\1\4</t>
  </si>
  <si>
    <t>Стабилизатор напряжения R800</t>
  </si>
  <si>
    <t>1\5\1\5</t>
  </si>
  <si>
    <t>Стабилизатор напряжения R1200</t>
  </si>
  <si>
    <t>1\5\1\6</t>
  </si>
  <si>
    <t>Стабилизатор напряжения R2000</t>
  </si>
  <si>
    <t>1\5\1\7</t>
  </si>
  <si>
    <t>Стабилизатор напряжения R3000</t>
  </si>
  <si>
    <t>1\5\1\8</t>
  </si>
  <si>
    <t>Стабилизатор напряжения R4500</t>
  </si>
  <si>
    <t>1\5\1\9</t>
  </si>
  <si>
    <t>Стабилизатор напряжения R6000</t>
  </si>
  <si>
    <t>1\5\1\10</t>
  </si>
  <si>
    <t>Стабилизатор напряжения R7500</t>
  </si>
  <si>
    <t>1\5\1\11</t>
  </si>
  <si>
    <t>Стабилизатор напряжения R9000</t>
  </si>
  <si>
    <t>1\5\1\12</t>
  </si>
  <si>
    <t>Стабилизатор напряжения R12000</t>
  </si>
  <si>
    <t>1\5\1\13</t>
  </si>
  <si>
    <t>Стабилизатор напряжения R16000</t>
  </si>
  <si>
    <t>1\5\1\14</t>
  </si>
  <si>
    <t>Стабилизатор напряжения R21000</t>
  </si>
  <si>
    <t>1\5\1\15</t>
  </si>
  <si>
    <t>Стабилизатор напряжения R27000</t>
  </si>
  <si>
    <t>1\5\1\16</t>
  </si>
  <si>
    <t>Стабилизатор напряжения R33000</t>
  </si>
  <si>
    <t>1\5\1\17</t>
  </si>
  <si>
    <t>Стабилизатор напряжения R9000M</t>
  </si>
  <si>
    <t>1\5\1\18</t>
  </si>
  <si>
    <t>Стабилизатор напряжения R12000M</t>
  </si>
  <si>
    <t>1\5\1\19</t>
  </si>
  <si>
    <t>Стабилизатор напряжения R12000ML</t>
  </si>
  <si>
    <t>1\5\1\20</t>
  </si>
  <si>
    <t>Стабилизатор напряжения R16000M</t>
  </si>
  <si>
    <t>1\5\1\21</t>
  </si>
  <si>
    <t>Стабилизатор напряжения R16000ML</t>
  </si>
  <si>
    <t>1\5\1\22</t>
  </si>
  <si>
    <t>Стабилизатор напряжения R21000M</t>
  </si>
  <si>
    <t>1\5\1\23</t>
  </si>
  <si>
    <t>Стабилизатор напряжения R33000ML</t>
  </si>
  <si>
    <t>1\5\1\24</t>
  </si>
  <si>
    <t>Стабилизатор напряжения R1200Р</t>
  </si>
  <si>
    <t>1\5\1\25</t>
  </si>
  <si>
    <t>Стабилизатор напряжения R2000Р</t>
  </si>
  <si>
    <t>1\5\1\26</t>
  </si>
  <si>
    <t>Стабилизатор напряжения R3000Р</t>
  </si>
  <si>
    <t>1\5\1\27</t>
  </si>
  <si>
    <t>Стабилизатор напряжения R16000Р</t>
  </si>
  <si>
    <t>1\5\1\28</t>
  </si>
  <si>
    <t>Стабилизатор напряжения R21000Р</t>
  </si>
  <si>
    <t>1\5\1\29</t>
  </si>
  <si>
    <t>Стабилизатор напряжения R27000Р</t>
  </si>
  <si>
    <t>1\5\1\30</t>
  </si>
  <si>
    <t>Стабилизатор напряжения R330000Р</t>
  </si>
  <si>
    <t>1\5\1\32</t>
  </si>
  <si>
    <t>Стабилизатор напряжения R400Е</t>
  </si>
  <si>
    <t>1\5\1\33</t>
  </si>
  <si>
    <t>Стабилизатор напряжения R800E</t>
  </si>
  <si>
    <t>1\5\1\34</t>
  </si>
  <si>
    <t>Стабилизатор напряжения R1200E</t>
  </si>
  <si>
    <t>1\5\1\35</t>
  </si>
  <si>
    <t>Стабилизатор напряжения R2000E</t>
  </si>
  <si>
    <t>1\5\1\36</t>
  </si>
  <si>
    <t>Стабилизатор напряжения R3000Е</t>
  </si>
  <si>
    <t>1\5\2\</t>
  </si>
  <si>
    <t xml:space="preserve">Трехфазные стабилизаторы напряжения "Штиль" </t>
  </si>
  <si>
    <t>1\5\2\1</t>
  </si>
  <si>
    <t>Стабилизатор напряжения R3600-3</t>
  </si>
  <si>
    <t>1\5\2\2</t>
  </si>
  <si>
    <t>Стабилизатор напряжения R6000-3</t>
  </si>
  <si>
    <t>1\5\2\3</t>
  </si>
  <si>
    <t>Стабилизатор напряжения R9000-3</t>
  </si>
  <si>
    <t>1\5\2\4</t>
  </si>
  <si>
    <t>Стабилизатор напряжения R13500-3</t>
  </si>
  <si>
    <t>1\5\2\5</t>
  </si>
  <si>
    <t>Стабилизатор напряжения R18000-3</t>
  </si>
  <si>
    <t>1\5\2\6</t>
  </si>
  <si>
    <t>Стабилизатор напряжения R22500-3</t>
  </si>
  <si>
    <t>1\5\2\7</t>
  </si>
  <si>
    <t>Стабилизатор напряжения R27000-3</t>
  </si>
  <si>
    <t>1\5\2\8</t>
  </si>
  <si>
    <t>Стабилизатор напряжения R36000-3</t>
  </si>
  <si>
    <t>1\5\2\9</t>
  </si>
  <si>
    <t>Стабилизатор напряжения R48000-3</t>
  </si>
  <si>
    <t>1\5\2\10</t>
  </si>
  <si>
    <t>Стабилизатор напряжения R63000-3</t>
  </si>
  <si>
    <t>1\5\2\11</t>
  </si>
  <si>
    <t>Стабилизатор напряжения R81000-3</t>
  </si>
  <si>
    <t>1\5\2\12</t>
  </si>
  <si>
    <t>Стабилизатор напряжения R100K-3</t>
  </si>
  <si>
    <t>1\5\2\13</t>
  </si>
  <si>
    <t>Стабилизатор напряжения R27000-3M</t>
  </si>
  <si>
    <t>1\5\2\14</t>
  </si>
  <si>
    <t>Стабилизатор напряжения R36000-3M</t>
  </si>
  <si>
    <t>1\5\2\15</t>
  </si>
  <si>
    <t>Стабилизатор напряжения R36000-3ML</t>
  </si>
  <si>
    <t>1\5\2\16</t>
  </si>
  <si>
    <t>Стабилизатор напряжения R48000-3M</t>
  </si>
  <si>
    <t>1\5\2\17</t>
  </si>
  <si>
    <t>Стабилизатор напряжения R48000-3ML</t>
  </si>
  <si>
    <t>1\5\2\18</t>
  </si>
  <si>
    <t>Стабилизатор напряжения R63000-3M</t>
  </si>
  <si>
    <t>1\5\2\19</t>
  </si>
  <si>
    <t>Стабилизатор напряжения R100K-3ML</t>
  </si>
  <si>
    <t>1\5\2\20</t>
  </si>
  <si>
    <t>Стабилизатор напряжения R3600-3P</t>
  </si>
  <si>
    <t>1\5\2\21</t>
  </si>
  <si>
    <t>Стабилизатор напряжения R6000-3P</t>
  </si>
  <si>
    <t>1\5\2\22</t>
  </si>
  <si>
    <t>Стабилизатор напряжения R9000-3P</t>
  </si>
  <si>
    <t>1\5\2\23</t>
  </si>
  <si>
    <t>Стабилизатор напряжения R48000-3P</t>
  </si>
  <si>
    <t>1\5\2\24</t>
  </si>
  <si>
    <t>Стабилизатор напряжения R63000-3P</t>
  </si>
  <si>
    <t>1\5\2\25</t>
  </si>
  <si>
    <t>Стабилизатор напряжения R81000-3P</t>
  </si>
  <si>
    <t>1\5\2\26</t>
  </si>
  <si>
    <t>Стабилизатор напряжения R100K-3P</t>
  </si>
  <si>
    <t>1\10\</t>
  </si>
  <si>
    <t>Трёхфазные стабилизаторы напряжения серии СТСП-3</t>
  </si>
  <si>
    <t>1\10\1</t>
  </si>
  <si>
    <t>Стабилизатор напряжения CТСП-3-10</t>
  </si>
  <si>
    <t>1\10\2</t>
  </si>
  <si>
    <t>Стабилизатор напряжения CТСП-3-16</t>
  </si>
  <si>
    <t>1\10\3</t>
  </si>
  <si>
    <t>Стабилизатор напряжения CТСП-3-25</t>
  </si>
  <si>
    <t>1\10\4</t>
  </si>
  <si>
    <t>Стабилизатор напряжения CТСП-3-40</t>
  </si>
  <si>
    <t>1\10\5</t>
  </si>
  <si>
    <t>Стабилизатор напряжения CТСП-3-63</t>
  </si>
  <si>
    <t>1\10\6</t>
  </si>
  <si>
    <t>Стабилизатор напряжения CТСП-3-100</t>
  </si>
  <si>
    <t>1\10\7</t>
  </si>
  <si>
    <t>Стабилизатор напряжения CТСП-3-160</t>
  </si>
  <si>
    <t>1\10\8</t>
  </si>
  <si>
    <t>Стабилизатор напряжения CТСП-3-200</t>
  </si>
  <si>
    <t>1\11\</t>
  </si>
  <si>
    <t>Стабилизаторы напряжения серии ССК-М</t>
  </si>
  <si>
    <t>1\11\1</t>
  </si>
  <si>
    <t>Стабилизатор напряжения CСК-1-6-220</t>
  </si>
  <si>
    <t>1\11\2</t>
  </si>
  <si>
    <t>Стабилизатор напряжения CСК-1-9-220</t>
  </si>
  <si>
    <t>1\11\3</t>
  </si>
  <si>
    <t>Стабилизатор напряжения CСК-1-12-220</t>
  </si>
  <si>
    <t>1\11\4</t>
  </si>
  <si>
    <t>Стабилизатор напряжения CСК-1-16-220</t>
  </si>
  <si>
    <t>1\11\5</t>
  </si>
  <si>
    <t>Стабилизатор напряжения CСК-1-21-220</t>
  </si>
  <si>
    <t>1\11\6</t>
  </si>
  <si>
    <t>Стабилизатор напряжения CСК-1-33-220</t>
  </si>
  <si>
    <t>1\12\</t>
  </si>
  <si>
    <t>Стабилизаторы напряжения серии LIDER</t>
  </si>
  <si>
    <t>1\12\1</t>
  </si>
  <si>
    <t xml:space="preserve">Стабилизатор напряжения PS 100 </t>
  </si>
  <si>
    <t>1\12\2</t>
  </si>
  <si>
    <t>Стабилизатор напряжения PS 400 W</t>
  </si>
  <si>
    <t>1\12\3</t>
  </si>
  <si>
    <t>Стабилизатор напряжения PS 900 W-30</t>
  </si>
  <si>
    <t>1\12\4</t>
  </si>
  <si>
    <t>Стабилизатор напряжения PS 1200 W-30</t>
  </si>
  <si>
    <t>1\12\5</t>
  </si>
  <si>
    <t>Стабилизатор напряжения PS 2000 W-15</t>
  </si>
  <si>
    <t>1\12\6</t>
  </si>
  <si>
    <t>Стабилизатор напряжения PS 2000 W-30</t>
  </si>
  <si>
    <t>1\12\7</t>
  </si>
  <si>
    <t>Стабилизатор напряжения PS 3000 W-15</t>
  </si>
  <si>
    <t>1\12\8</t>
  </si>
  <si>
    <t>Стабилизатор напряжения PS 3000 W-30</t>
  </si>
  <si>
    <t>1\12\9</t>
  </si>
  <si>
    <t>Стабилизатор напряжения PS 5000 W-15</t>
  </si>
  <si>
    <t>1\12\10</t>
  </si>
  <si>
    <t>Стабилизатор напряжения PS 5000 W-30</t>
  </si>
  <si>
    <t>1\12\11</t>
  </si>
  <si>
    <t>Стабилизатор напряжения PS 7500 W-15</t>
  </si>
  <si>
    <t>1\12\12</t>
  </si>
  <si>
    <t>Стабилизатор напряжения PS 7500 W-30</t>
  </si>
  <si>
    <t>1\12\13</t>
  </si>
  <si>
    <t>Стабилизатор напряжения PS 10000 W-15</t>
  </si>
  <si>
    <t>1\12\14</t>
  </si>
  <si>
    <t>Стабилизатор напряжения PS 10000 W-30</t>
  </si>
  <si>
    <t>1\12\15</t>
  </si>
  <si>
    <t>Стабилизатор напряжения PS 12000 W-15</t>
  </si>
  <si>
    <t>1\12\16</t>
  </si>
  <si>
    <t>Стабилизатор напряжения PS 3000 SQ-15</t>
  </si>
  <si>
    <t>1\12\17</t>
  </si>
  <si>
    <t>Стабилизатор напряжения PS 3000 SQ-25</t>
  </si>
  <si>
    <t>1\12\18</t>
  </si>
  <si>
    <t>Стабилизатор напряжения PS 3000 SQ-40</t>
  </si>
  <si>
    <t>1\12\19</t>
  </si>
  <si>
    <t>Стабилизатор напряжения PS 5000 SQ-15</t>
  </si>
  <si>
    <t>1\12\20</t>
  </si>
  <si>
    <t>Стабилизатор напряжения PS 5000 SQ-25</t>
  </si>
  <si>
    <t>1\12\21</t>
  </si>
  <si>
    <t>Стабилизатор напряжения PS 5000 SQ-40</t>
  </si>
  <si>
    <t>1\12\22</t>
  </si>
  <si>
    <t>Стабилизатор напряжения PS 7500 SQ-15</t>
  </si>
  <si>
    <t>1\12\23</t>
  </si>
  <si>
    <t>Стабилизатор напряжения PS 7500 SQ-25</t>
  </si>
  <si>
    <t>1\12\24</t>
  </si>
  <si>
    <t>Стабилизатор напряжения PS 7500 SQ-40</t>
  </si>
  <si>
    <t>1\12\25</t>
  </si>
  <si>
    <t>Стабилизатор напряжения PS 10 000 SQ-15</t>
  </si>
  <si>
    <t>1\12\26</t>
  </si>
  <si>
    <t>Стабилизатор напряжения PS 10 000 SQ-25</t>
  </si>
  <si>
    <t>1\12\27</t>
  </si>
  <si>
    <t>Стабилизатор напряжения PS 10 000 SQ-40</t>
  </si>
  <si>
    <t>1\12\28</t>
  </si>
  <si>
    <t>Стабилизатор напряжения PS 12 000 SQ-15</t>
  </si>
  <si>
    <t>1\12\29</t>
  </si>
  <si>
    <t>Стабилизатор напряжения PS 15 000 SQ-15</t>
  </si>
  <si>
    <t>1\12\30</t>
  </si>
  <si>
    <t>Стабилизатор напряжения PS 15 000 SQ-25</t>
  </si>
  <si>
    <t>1\12\31</t>
  </si>
  <si>
    <t>Стабилизатор напряжения PS 15 000 SQ-40</t>
  </si>
  <si>
    <t>1\12\32</t>
  </si>
  <si>
    <t>Стабилизатор напряжения PS 20 000 SQ-15</t>
  </si>
  <si>
    <t>1\12\33</t>
  </si>
  <si>
    <t>Стабилизатор напряжения PS 20 000 SQ-25</t>
  </si>
  <si>
    <t>1\12\34</t>
  </si>
  <si>
    <t>Стабилизатор напряжения PS 20 000 SQ-40</t>
  </si>
  <si>
    <t>1\12\35</t>
  </si>
  <si>
    <t>Стабилизатор напряжения PS 30 000 SQ-15</t>
  </si>
  <si>
    <t>1\12\36</t>
  </si>
  <si>
    <t>Стабилизатор напряжения PS 30 000 SQ-25</t>
  </si>
  <si>
    <t>1\12\37</t>
  </si>
  <si>
    <t>Стабилизатор напряжения PS 50 000 SQ-15</t>
  </si>
  <si>
    <t>1\12\38</t>
  </si>
  <si>
    <t>Стабилизатор напряжения PS 50 000 SQ-25</t>
  </si>
  <si>
    <t>1\12\39</t>
  </si>
  <si>
    <t>Стабилизатор напряжения PS 75 000 SQ-15</t>
  </si>
  <si>
    <t>1\12\40</t>
  </si>
  <si>
    <t>Стойка W-6</t>
  </si>
  <si>
    <t>1\12\41</t>
  </si>
  <si>
    <t>Стойка W-30</t>
  </si>
  <si>
    <t>1\12\42</t>
  </si>
  <si>
    <t>Стойка SQ</t>
  </si>
  <si>
    <t>1\12\43</t>
  </si>
  <si>
    <t>Lider 01</t>
  </si>
  <si>
    <t>1\12\44</t>
  </si>
  <si>
    <t>Lider VP</t>
  </si>
  <si>
    <t>1\12\45</t>
  </si>
  <si>
    <t>Lider 2S</t>
  </si>
  <si>
    <t>2\1\</t>
  </si>
  <si>
    <t>Бензогенераторы серии КР</t>
  </si>
  <si>
    <t>2\1\1</t>
  </si>
  <si>
    <t>Бензогенератор     KP  950 (0,8 kW )</t>
  </si>
  <si>
    <t>2\1\2</t>
  </si>
  <si>
    <t>Бензогенератор     KP2500 (2,0 kW )</t>
  </si>
  <si>
    <t>2\1\3</t>
  </si>
  <si>
    <t>Бензогенератор     KP3800 ( 3,0 kW )</t>
  </si>
  <si>
    <t>2\1\4</t>
  </si>
  <si>
    <t>Бензогенератор     KP3800 эл ( 3,0 kW )</t>
  </si>
  <si>
    <t>2\1\5</t>
  </si>
  <si>
    <t>Бензогенератор     KP5000 ( 4,0 kW )</t>
  </si>
  <si>
    <t>2\1\6</t>
  </si>
  <si>
    <t>Бензогенератор     KP5000 ЭЛ ( 4,0 kW )</t>
  </si>
  <si>
    <t>2\1\7</t>
  </si>
  <si>
    <t>Бензогенератор     KP6500 ( 5,0 kW )</t>
  </si>
  <si>
    <t>2\1\8</t>
  </si>
  <si>
    <t>Бензогенератор     KP6500 эл ( 5,0 kW )</t>
  </si>
  <si>
    <t>2\2\</t>
  </si>
  <si>
    <t>Электростанции ВЕПРЬ</t>
  </si>
  <si>
    <t>2\2\1\</t>
  </si>
  <si>
    <t>Электростанции ВЕПРЬ CЕРИИ АБП 230 В</t>
  </si>
  <si>
    <t>2\2\1\1</t>
  </si>
  <si>
    <t>Электростанция ВЕПРЬ SGE 1001M</t>
  </si>
  <si>
    <t>2\2\1\2</t>
  </si>
  <si>
    <t>Электростанция ВЕПРЬ 1,5-230 ВР</t>
  </si>
  <si>
    <t>2\2\1\3</t>
  </si>
  <si>
    <t>Электростанция ВЕПРЬ 2,2-230 ВХ</t>
  </si>
  <si>
    <t>2\2\1\4</t>
  </si>
  <si>
    <t>Электростанция ВЕПРЬ 2,2-230 ВХ-Б</t>
  </si>
  <si>
    <t>2\2\1\5</t>
  </si>
  <si>
    <t>Электростанция ВЕПРЬ 2,7-230 ВБП</t>
  </si>
  <si>
    <t>2\2\1\6</t>
  </si>
  <si>
    <t>Электростанция ВЕПРЬ 2,7-230 ВХ</t>
  </si>
  <si>
    <t>2\2\1\7</t>
  </si>
  <si>
    <t>Электростанция ВЕПРЬ 2,7-230 ВХ-Б</t>
  </si>
  <si>
    <t>2\2\1\8</t>
  </si>
  <si>
    <t>Электростанция ВЕПРЬ 3-230 ВБ</t>
  </si>
  <si>
    <t>2\2\1\9</t>
  </si>
  <si>
    <t xml:space="preserve">Электростанция ВЕПРЬ 4,2-230 ВX </t>
  </si>
  <si>
    <t>2\2\1\10</t>
  </si>
  <si>
    <t xml:space="preserve">Электростанция ВЕПРЬ 4,2-230 ВX-БГ </t>
  </si>
  <si>
    <t>2\2\1\11</t>
  </si>
  <si>
    <t xml:space="preserve">Электростанция ВЕПРЬ 4,2-230 ВX-БCГ </t>
  </si>
  <si>
    <t>2\2\1\12</t>
  </si>
  <si>
    <t>Электростанция ВЕПРЬ 5-230 ВХ</t>
  </si>
  <si>
    <t>2\2\1\13</t>
  </si>
  <si>
    <t>Электростанция ВЕПРЬ 6-230 ВБ</t>
  </si>
  <si>
    <t>2\2\1\14</t>
  </si>
  <si>
    <t>Электростанция ВЕПРЬ 6-230 ВX</t>
  </si>
  <si>
    <t>2\2\1\15</t>
  </si>
  <si>
    <t>Электростанция ВЕПРЬ 6-230 ВX-БГ</t>
  </si>
  <si>
    <t>2\2\1\16</t>
  </si>
  <si>
    <t>Электростанция ВЕПРЬ 6-230 ВX-БСГ</t>
  </si>
  <si>
    <t>2\2\1\17</t>
  </si>
  <si>
    <t>Электростанция ВЕПРЬ 10-230 ВХ-БСГ</t>
  </si>
  <si>
    <t>2\2\2\</t>
  </si>
  <si>
    <t>Электростанции ВЕПРЬ CЕРИИ АБП  400/230 Вольт</t>
  </si>
  <si>
    <t>2\2\2\1</t>
  </si>
  <si>
    <t>Электростанция ВЕПРЬ 7/4-T400/230 ВБ</t>
  </si>
  <si>
    <t>2\2\2\2</t>
  </si>
  <si>
    <t>Электростанция ВЕПРЬ 7/4-T400/230 ВX</t>
  </si>
  <si>
    <t>2\2\2\3</t>
  </si>
  <si>
    <t>Электростанция ВЕПРЬ 7/4-Т400/230 ВX-БГ</t>
  </si>
  <si>
    <t>2\2\2\4</t>
  </si>
  <si>
    <t>Электростанция ВЕПРЬ 7/4-T400/230 ВX-БСГ</t>
  </si>
  <si>
    <t>2\2\2\5</t>
  </si>
  <si>
    <t>Электростанция ВЕПРЬ 10-Т400 ВХ-БСГ</t>
  </si>
  <si>
    <t>2\2\2\6</t>
  </si>
  <si>
    <t>Электростанция ВЕПРЬ 12-Т400 ВХ-БСГ</t>
  </si>
  <si>
    <t>2\2\2\7</t>
  </si>
  <si>
    <t>Электростанция ВЕПРЬ 20-Т400 ВБ-БС</t>
  </si>
  <si>
    <t>2\2\3\</t>
  </si>
  <si>
    <t>Электростанции ВЕПРЬ CЕРИИ АСП</t>
  </si>
  <si>
    <t>2\2\3\1</t>
  </si>
  <si>
    <t>Электростанция ВЕПРЬ Т180-5/230 ВБ</t>
  </si>
  <si>
    <t>2\2\3\2</t>
  </si>
  <si>
    <t>Электростанция ВЕПРЬ Т180-5/230 ВХ</t>
  </si>
  <si>
    <t>2\2\3\3</t>
  </si>
  <si>
    <t>Электростанция ВЕПРЬ Т180-5/230 ВЯ-дизель</t>
  </si>
  <si>
    <t>2\2\3\4</t>
  </si>
  <si>
    <t>Электростанция ВЕПРЬ Т180-5/230 ВЯ-С-дизель</t>
  </si>
  <si>
    <t>2\2\3\5</t>
  </si>
  <si>
    <t>Электростанция ВЕПРЬ T200-6/230 ВБ</t>
  </si>
  <si>
    <t>2\2\3\6</t>
  </si>
  <si>
    <t>Электростанция ВЕПРЬ T200-6/230 ВХ</t>
  </si>
  <si>
    <t>2\2\3\7</t>
  </si>
  <si>
    <t>Электростанция ВЕПРЬ T200-6/230 ВЛ-С-дизель</t>
  </si>
  <si>
    <t>2\2\3\8</t>
  </si>
  <si>
    <t>Электростанция ВЕПРЬ В220/6,5/3,5-Т400/230 ВБ</t>
  </si>
  <si>
    <t>2\2\3\9</t>
  </si>
  <si>
    <t>Электростанция ВЕПРЬ В220/6,5/3,5-Т400/230 ВХ</t>
  </si>
  <si>
    <t>2\2\3\10</t>
  </si>
  <si>
    <t xml:space="preserve">Электростанция ВЕПРЬ В220/6,5/3,5-Т400/230 ВЛ-С-дизель </t>
  </si>
  <si>
    <t>2\2\3\11</t>
  </si>
  <si>
    <t>Электростанция ВЕПРЬ В250-10/4-Т400/230 ВХ-БС</t>
  </si>
  <si>
    <t>2\2\3\12</t>
  </si>
  <si>
    <t>Электростанция ВЕПРЬ В250-10/4-Т400/230 ВЛ-БСК-дизель</t>
  </si>
  <si>
    <t>2\2\3\13</t>
  </si>
  <si>
    <t>Электростанция ВЕПРЬ В300-10/4-Т400/230 ВЛ-БСК-дизель</t>
  </si>
  <si>
    <t>2\2\3\14</t>
  </si>
  <si>
    <t>Электростанция ВЕПРЬ В400-20/8-Т400/230 ВБ-БСК</t>
  </si>
  <si>
    <t>2\2\3\15</t>
  </si>
  <si>
    <t>Электростанция ВЕПРЬ В400-10/4-Т400/230 ВД-БСК-дизель</t>
  </si>
  <si>
    <t>2\2\4\</t>
  </si>
  <si>
    <t>Электростанции ВЕПРЬ CЕРИИ АДП 230 Вольт</t>
  </si>
  <si>
    <t>2\2\4\1</t>
  </si>
  <si>
    <t>Электростанция ВЕПРЬ 2.2-230 ВЯ-Б</t>
  </si>
  <si>
    <t>2\2\4\2</t>
  </si>
  <si>
    <t>Электростанция ВЕПРЬ 3-230 ВЯ-Б</t>
  </si>
  <si>
    <t>2\2\4\3</t>
  </si>
  <si>
    <t>Электростанция ВЕПРЬ 4.2-230 ВЯ</t>
  </si>
  <si>
    <t>2\2\4\4</t>
  </si>
  <si>
    <t>Электростанция ВЕПРЬ 4.2-230 ВЯ-Б</t>
  </si>
  <si>
    <t>2\2\4\5</t>
  </si>
  <si>
    <t>Электростанция ВЕПРЬ 4.2-230 ВЯ-БС</t>
  </si>
  <si>
    <t>2\2\4\6</t>
  </si>
  <si>
    <t>Электростанция ВЕПРЬ 5,0-230 ВЯ</t>
  </si>
  <si>
    <t>2\2\4\7</t>
  </si>
  <si>
    <t>Электростанция ВЕПРЬ 5,0-230 ВЯ-Б</t>
  </si>
  <si>
    <t>2\2\4\8</t>
  </si>
  <si>
    <t>Электростанция ВЕПРЬ 5,0-230 ВЯ-С</t>
  </si>
  <si>
    <t>2\2\4\9</t>
  </si>
  <si>
    <t>Электростанция ВЕПРЬ 5,0-230 ВЯ-БС</t>
  </si>
  <si>
    <t>2\2\4\10</t>
  </si>
  <si>
    <t>Электростанция ВЕПРЬ 6,0-230 ВЛ-С</t>
  </si>
  <si>
    <t>2\2\4\11</t>
  </si>
  <si>
    <t>Электростанция ВЕПРЬ АДП 8-230 ВЛ-БС</t>
  </si>
  <si>
    <t>2\2\4\12</t>
  </si>
  <si>
    <t>Электростанция ВЕПРЬ АДП 10-230 ВЛ-БС</t>
  </si>
  <si>
    <t>2\2\4\13</t>
  </si>
  <si>
    <t>Электростанция ВЕПРЬ АДП 12,0-230 ВЛ-БС</t>
  </si>
  <si>
    <t>2\2\5\</t>
  </si>
  <si>
    <t>Электростанции ВЕПРЬ CЕРИИ АДП 400 Вольт</t>
  </si>
  <si>
    <t>2\2\5\1</t>
  </si>
  <si>
    <t>Электростанция ВЕПРЬ 6,5/3,2-T400/230  ВЯ</t>
  </si>
  <si>
    <t>2\2\5\2</t>
  </si>
  <si>
    <t>Электростанция ВЕПРЬ 6,5/3,2-T400/230  ВЯ-Б</t>
  </si>
  <si>
    <t>2\2\5\3</t>
  </si>
  <si>
    <t>Электростанция ВЕПРЬ 6,5/3,2-T400/230  ВЯ-С</t>
  </si>
  <si>
    <t>2\2\5\4</t>
  </si>
  <si>
    <t>Электростанция ВЕПРЬ 6,5/3,2-T400/230  ВЯ-БС</t>
  </si>
  <si>
    <t>2\2\5\5</t>
  </si>
  <si>
    <t>Электростанция ВЕПРЬ 7,0/4,0-T400/230  ВЛ-С</t>
  </si>
  <si>
    <t>2\2\5\6</t>
  </si>
  <si>
    <t>Электростанция ВЕПРЬ 7,0/4,0-T400/230  ВЛ-БС</t>
  </si>
  <si>
    <t>2\2\5\7</t>
  </si>
  <si>
    <t>Электростанция ВЕПРЬ АДП 10-Т400 ВЛ-БС</t>
  </si>
  <si>
    <t>2\2\5\8</t>
  </si>
  <si>
    <t>Электростанция ВЕПРЬ АДП 12-Т400 ВЛ-БС</t>
  </si>
  <si>
    <t>2\2\5\9</t>
  </si>
  <si>
    <t>Электростанция ВЕПРЬ АДП 16-T400/230  ВЛ-БС</t>
  </si>
  <si>
    <t>5\</t>
  </si>
  <si>
    <t>ЛАТРЫ</t>
  </si>
  <si>
    <t>5\1\</t>
  </si>
  <si>
    <t>ЛАТРы серии TDGC-2 одно ф./ TSGC-2 трех ф.</t>
  </si>
  <si>
    <t>5\1\1</t>
  </si>
  <si>
    <t xml:space="preserve">TDGC2-0.5 </t>
  </si>
  <si>
    <t>5\1\2</t>
  </si>
  <si>
    <t>TDGC2-1</t>
  </si>
  <si>
    <t>5\1\3</t>
  </si>
  <si>
    <t>TDGC2-2</t>
  </si>
  <si>
    <t>5\1\4</t>
  </si>
  <si>
    <t>TDGC2-3</t>
  </si>
  <si>
    <t>5\1\5</t>
  </si>
  <si>
    <t>TDGC2-4</t>
  </si>
  <si>
    <t>5\1\6</t>
  </si>
  <si>
    <t>TDGC2-5</t>
  </si>
  <si>
    <t>5\1\7</t>
  </si>
  <si>
    <t>TDGC2-7</t>
  </si>
  <si>
    <t>5\1\8</t>
  </si>
  <si>
    <t>TDGC2-10</t>
  </si>
  <si>
    <t>5\1\9</t>
  </si>
  <si>
    <t>TDGC2-15</t>
  </si>
  <si>
    <t>5\1\10</t>
  </si>
  <si>
    <t>TDGC2-20</t>
  </si>
  <si>
    <t>5\1\11</t>
  </si>
  <si>
    <t>TSGC2-3</t>
  </si>
  <si>
    <t>5\1\12</t>
  </si>
  <si>
    <t xml:space="preserve">TSGC2-6 </t>
  </si>
  <si>
    <t>5\1\13</t>
  </si>
  <si>
    <t>TSGC2-9</t>
  </si>
  <si>
    <t>5\1\14</t>
  </si>
  <si>
    <t>TSGC2-12</t>
  </si>
  <si>
    <t>5\1\15</t>
  </si>
  <si>
    <t>TSGC2-15</t>
  </si>
  <si>
    <t>5\1\16</t>
  </si>
  <si>
    <t xml:space="preserve">TSGC2-20 </t>
  </si>
  <si>
    <t>5\1\17</t>
  </si>
  <si>
    <t xml:space="preserve">TSGC2-30 </t>
  </si>
  <si>
    <t>3\</t>
  </si>
  <si>
    <t>UPS</t>
  </si>
  <si>
    <t>3\1\</t>
  </si>
  <si>
    <t>UPS ДПК</t>
  </si>
  <si>
    <t>3\1\1</t>
  </si>
  <si>
    <t>ДПК-1000</t>
  </si>
  <si>
    <t>3\1\2</t>
  </si>
  <si>
    <t>ДПК-2000</t>
  </si>
  <si>
    <t>3\1\3</t>
  </si>
  <si>
    <t>ДПК-3000</t>
  </si>
  <si>
    <t>3\1\4</t>
  </si>
  <si>
    <t>ДПК-6000</t>
  </si>
  <si>
    <t>3\1\5</t>
  </si>
  <si>
    <t>ДПК-10000</t>
  </si>
  <si>
    <t>3\1\6</t>
  </si>
  <si>
    <t>ДПК-1000M</t>
  </si>
  <si>
    <t>3\1\7</t>
  </si>
  <si>
    <t>ДПК-2000M</t>
  </si>
  <si>
    <t>3\1\8</t>
  </si>
  <si>
    <t>ДПК-3000M</t>
  </si>
  <si>
    <t>3\1\9</t>
  </si>
  <si>
    <t>ДПК-1000Т</t>
  </si>
  <si>
    <t>3\1\10</t>
  </si>
  <si>
    <t>ДПК-2000Т</t>
  </si>
  <si>
    <t>3\1\11</t>
  </si>
  <si>
    <t>ДПК-3000Т</t>
  </si>
  <si>
    <t>3\1\12</t>
  </si>
  <si>
    <t>ДПК-6000Т</t>
  </si>
  <si>
    <t>3\1\13</t>
  </si>
  <si>
    <t>ДПК-10000-3/1</t>
  </si>
  <si>
    <t>3\1\14</t>
  </si>
  <si>
    <t>ДПК-15000-3/1</t>
  </si>
  <si>
    <t>3\1\15</t>
  </si>
  <si>
    <t>ДПК-20000-3/1</t>
  </si>
  <si>
    <t>3\1\16</t>
  </si>
  <si>
    <t>ДПТ-10-3/3-380</t>
  </si>
  <si>
    <t>3\1\17</t>
  </si>
  <si>
    <t>ДПТ-20-3/3-380</t>
  </si>
  <si>
    <t>3\1\18</t>
  </si>
  <si>
    <t>ДПТ-30-3/3-380</t>
  </si>
  <si>
    <t>3\1\19</t>
  </si>
  <si>
    <t>ДПТ-40-3/3-380</t>
  </si>
  <si>
    <t>3\1\20</t>
  </si>
  <si>
    <t>ДПТ-60-3/3-380</t>
  </si>
  <si>
    <t>3\1\21</t>
  </si>
  <si>
    <t>ДПТ-80-3/3-380</t>
  </si>
  <si>
    <t>м.опт</t>
  </si>
  <si>
    <t>опт</t>
  </si>
  <si>
    <t>закупка</t>
  </si>
  <si>
    <t>Стабилизатор напряжения   SVC Solby Цифр. инд. ЭМ 500</t>
  </si>
  <si>
    <t>Стабилизатор напряжения   SVC Solby Цифр. инд. ЭМ 1000</t>
  </si>
  <si>
    <t>Стабилизатор напряжения   SVC Solby Цифр. инд. ЭМ 1500</t>
  </si>
  <si>
    <t>Стабилизатор напряжения   SVC Solby Цифр. инд. ЭМ 2000</t>
  </si>
  <si>
    <t>Стабилизатор напряжения   SVC Solby Цифр. инд. ЭМ 3000</t>
  </si>
  <si>
    <t>Стабилизатор напряжения   SVC Solby Цифр. инд. ЭМ 5000</t>
  </si>
  <si>
    <t>Стабилизатор напряжения   SVC Solby Цифр. инд. ЭМ 8000</t>
  </si>
  <si>
    <t>Стабилизатор напряжения   SVC Solby Цифр. инд. ЭМ 10000</t>
  </si>
  <si>
    <t>Стабилизатор напряжения   SVC Solby Цифр. инд. ЭМ 15000</t>
  </si>
  <si>
    <t>Стабилизатор напряжения   SVC Solby Цифр. инд. ЭМ 20000</t>
  </si>
  <si>
    <t>Стабилизатор напряжения   SVC Solby Цифр. инд. ЭМ 30000</t>
  </si>
  <si>
    <t>Стабилизатор напряжения   SVC Solby Цифр. инд. ЭМ 3000-3</t>
  </si>
  <si>
    <t>Стабилизатор напряжения   SVC Solby Цифр. инд. ЭМ 4500-3</t>
  </si>
  <si>
    <t>Стабилизатор напряжения   SVC Solby Цифр. инд. ЭМ 6000-3</t>
  </si>
  <si>
    <t>Стабилизатор напряжения   SVC Solby Цифр. инд. ЭМ 9000-3</t>
  </si>
  <si>
    <t>Стабилизатор напряжения   SVC Solby Цифр. инд. ЭМ 15000-3</t>
  </si>
  <si>
    <t>Стабилизатор напряжения   SVC Solby Цифр. инд. ЭМ 20000-3</t>
  </si>
  <si>
    <t>Стабилизатор напряжения   SVC Solby Цифр. инд. ЭМ 30000-3</t>
  </si>
  <si>
    <t>Стабилизатор напряжения   SVC Solby Цифр. инд. ЭМ 50000-3</t>
  </si>
  <si>
    <t>Стабилизатор напряжения   SVC Solby Цифр. инд. ЭМ 60000-3</t>
  </si>
  <si>
    <t>Стабилизатор напряжения   SVC Solby Стрел. инд. ЭМ 1000</t>
  </si>
  <si>
    <t>Стабилизатор напряжения   SVC Solby Стрел. инд. ЭМ 1500</t>
  </si>
  <si>
    <t>Стабилизатор напряжения   SVC Solby Стрел. инд. ЭМ 2000</t>
  </si>
  <si>
    <t>Стабилизатор напряжения   SVC Solby Стрел. инд. ЭМ 3000</t>
  </si>
  <si>
    <t>Стабилизатор напряжения   SVC Solby Стрел. инд. ЭМ 5000</t>
  </si>
  <si>
    <t>Стабилизатор напряжения   SVC Solby Стрел. инд. ЭМ 8000</t>
  </si>
  <si>
    <t>Стабилизатор напряжения   SVC Solby Стрел. инд. ЭМ 10000</t>
  </si>
  <si>
    <t>Стабилизатор напряжения   SVC Solby Стрел. инд. ЭМ 15000</t>
  </si>
  <si>
    <t>Стабилизатор напряжения   SVC Solby Стрел. инд. ЭМ 20000</t>
  </si>
  <si>
    <t>Стабилизатор напряжения   SVC Solby Стрел. инд. ЭМ 30000</t>
  </si>
  <si>
    <t>Стабилизатор напряжения   SVC Solby Стрел. инд. ЭМ 3000-3</t>
  </si>
  <si>
    <t>Стабилизатор напряжения   SVC Solby Стрел. инд. ЭМ 4500-3</t>
  </si>
  <si>
    <t>Стабилизатор напряжения   SVC Solby Стрел. инд. ЭМ 6000-3</t>
  </si>
  <si>
    <t>Стабилизатор напряжения   SVC Solby Стрел. инд. ЭМ 9000-3</t>
  </si>
  <si>
    <t>Стабилизатор напряжения   SVC Solby Стрел. инд. ЭМ 15000-3</t>
  </si>
  <si>
    <t>Стабилизатор напряжения   SVC Solby Стрел. инд. ЭМ 20000-3</t>
  </si>
  <si>
    <t>Стабилизатор напряжения   SVC Solby Стрел. инд. ЭМ 30000-3</t>
  </si>
  <si>
    <t>Стабилизатор напряжения   SVC Solby Стрел. инд. ЭМ 50000-3</t>
  </si>
  <si>
    <t>Стабилизатор напряжения   SVC Solby Стрел. инд. ЭМ 60000-3</t>
  </si>
  <si>
    <t>Стабилизатор напряжения   SVC Solby Стрел. инд. ЭМ 500</t>
  </si>
  <si>
    <t>Solby эл.мех. цифровая индикация</t>
  </si>
  <si>
    <t>Solby эл.мех. стрелочная индикация</t>
  </si>
  <si>
    <t>1\13\</t>
  </si>
  <si>
    <t>1\13\1</t>
  </si>
  <si>
    <t>1\13\2</t>
  </si>
  <si>
    <t>1\13\3</t>
  </si>
  <si>
    <t>1\13\4</t>
  </si>
  <si>
    <t>1\13\5</t>
  </si>
  <si>
    <t>1\13\6</t>
  </si>
  <si>
    <t>1\13\7</t>
  </si>
  <si>
    <t>1\13\8</t>
  </si>
  <si>
    <t>1\13\9</t>
  </si>
  <si>
    <t>1\13\10</t>
  </si>
  <si>
    <t>1\13\11</t>
  </si>
  <si>
    <t>1\13\12</t>
  </si>
  <si>
    <t>1\13\13</t>
  </si>
  <si>
    <t>1\13\14</t>
  </si>
  <si>
    <t>1\13\15</t>
  </si>
  <si>
    <t>1\13\16</t>
  </si>
  <si>
    <t>1\13\17</t>
  </si>
  <si>
    <t>1\13\18</t>
  </si>
  <si>
    <t>1\13\19</t>
  </si>
  <si>
    <t>1\13\20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</si>
</sst>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i/>
      <sz val="11"/>
      <name val="Bookman Old Style"/>
      <family val="1"/>
    </font>
    <font>
      <sz val="11"/>
      <color indexed="8"/>
      <name val="Bookman Old Style"/>
      <family val="1"/>
    </font>
    <font>
      <b/>
      <sz val="10"/>
      <name val="Arial Cyr"/>
      <family val="2"/>
    </font>
    <font>
      <sz val="10"/>
      <color indexed="8"/>
      <name val="Arial Cyr"/>
      <family val="2"/>
    </font>
    <font>
      <b/>
      <i/>
      <sz val="10"/>
      <name val="Arial Cyr"/>
      <family val="2"/>
    </font>
    <font>
      <sz val="10"/>
      <color indexed="8"/>
      <name val="Bookman Old Style"/>
      <family val="1"/>
    </font>
    <font>
      <b/>
      <i/>
      <u val="single"/>
      <sz val="10"/>
      <name val="Arial Cyr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right" wrapText="1"/>
    </xf>
    <xf numFmtId="0" fontId="1" fillId="0" borderId="12" xfId="0" applyFont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right"/>
    </xf>
    <xf numFmtId="1" fontId="1" fillId="0" borderId="13" xfId="0" applyNumberFormat="1" applyFont="1" applyBorder="1" applyAlignment="1">
      <alignment horizontal="right" wrapText="1"/>
    </xf>
    <xf numFmtId="49" fontId="3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2" fontId="5" fillId="0" borderId="15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172" fontId="5" fillId="0" borderId="1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1" fontId="6" fillId="0" borderId="9" xfId="0" applyNumberFormat="1" applyFont="1" applyBorder="1" applyAlignment="1">
      <alignment vertical="center" wrapText="1"/>
    </xf>
    <xf numFmtId="172" fontId="5" fillId="0" borderId="9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vertical="center" wrapText="1"/>
    </xf>
    <xf numFmtId="1" fontId="6" fillId="2" borderId="11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172" fontId="5" fillId="0" borderId="1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72" fontId="5" fillId="0" borderId="15" xfId="0" applyNumberFormat="1" applyFont="1" applyBorder="1" applyAlignment="1">
      <alignment horizontal="right" vertical="center" wrapText="1"/>
    </xf>
    <xf numFmtId="172" fontId="5" fillId="0" borderId="13" xfId="0" applyNumberFormat="1" applyFont="1" applyBorder="1" applyAlignment="1">
      <alignment horizontal="right" vertical="center"/>
    </xf>
    <xf numFmtId="172" fontId="4" fillId="0" borderId="13" xfId="0" applyNumberFormat="1" applyFont="1" applyBorder="1" applyAlignment="1">
      <alignment horizontal="right" vertical="center"/>
    </xf>
    <xf numFmtId="1" fontId="6" fillId="0" borderId="13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72" fontId="5" fillId="0" borderId="13" xfId="0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right" wrapText="1"/>
    </xf>
    <xf numFmtId="3" fontId="7" fillId="0" borderId="17" xfId="17" applyNumberFormat="1" applyFont="1" applyBorder="1" applyAlignment="1">
      <alignment horizontal="center" vertical="center"/>
      <protection/>
    </xf>
    <xf numFmtId="3" fontId="7" fillId="0" borderId="18" xfId="17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3" fontId="8" fillId="0" borderId="20" xfId="0" applyNumberFormat="1" applyFont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3" fontId="8" fillId="0" borderId="21" xfId="0" applyNumberFormat="1" applyFont="1" applyBorder="1" applyAlignment="1">
      <alignment horizontal="center" vertical="center"/>
    </xf>
    <xf numFmtId="0" fontId="8" fillId="4" borderId="21" xfId="0" applyFont="1" applyFill="1" applyBorder="1" applyAlignment="1">
      <alignment vertical="center"/>
    </xf>
    <xf numFmtId="3" fontId="8" fillId="4" borderId="21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vertical="center"/>
    </xf>
    <xf numFmtId="3" fontId="8" fillId="4" borderId="20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/>
    </xf>
    <xf numFmtId="3" fontId="8" fillId="3" borderId="22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vertical="center"/>
    </xf>
    <xf numFmtId="3" fontId="8" fillId="4" borderId="2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3" borderId="12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/>
    </xf>
    <xf numFmtId="0" fontId="9" fillId="5" borderId="24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left" vertical="center" indent="1"/>
    </xf>
    <xf numFmtId="0" fontId="11" fillId="0" borderId="25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4" fillId="5" borderId="12" xfId="0" applyFont="1" applyFill="1" applyBorder="1" applyAlignment="1">
      <alignment horizontal="left" vertical="center" indent="1"/>
    </xf>
    <xf numFmtId="0" fontId="15" fillId="0" borderId="27" xfId="0" applyFont="1" applyFill="1" applyBorder="1" applyAlignment="1">
      <alignment vertical="center"/>
    </xf>
    <xf numFmtId="0" fontId="1" fillId="3" borderId="12" xfId="0" applyFont="1" applyFill="1" applyBorder="1" applyAlignment="1">
      <alignment/>
    </xf>
    <xf numFmtId="0" fontId="11" fillId="0" borderId="2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wrapText="1" indent="1"/>
    </xf>
    <xf numFmtId="0" fontId="4" fillId="0" borderId="12" xfId="0" applyFont="1" applyFill="1" applyBorder="1" applyAlignment="1">
      <alignment/>
    </xf>
    <xf numFmtId="0" fontId="1" fillId="2" borderId="12" xfId="0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1" fontId="1" fillId="0" borderId="12" xfId="0" applyNumberFormat="1" applyFont="1" applyBorder="1" applyAlignment="1">
      <alignment horizontal="right" wrapText="1"/>
    </xf>
    <xf numFmtId="2" fontId="4" fillId="0" borderId="3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right"/>
    </xf>
    <xf numFmtId="2" fontId="17" fillId="3" borderId="12" xfId="0" applyNumberFormat="1" applyFont="1" applyFill="1" applyBorder="1" applyAlignment="1">
      <alignment horizontal="center"/>
    </xf>
    <xf numFmtId="2" fontId="17" fillId="3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1" fontId="18" fillId="2" borderId="12" xfId="0" applyNumberFormat="1" applyFont="1" applyFill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right" vertical="center" wrapText="1"/>
    </xf>
    <xf numFmtId="1" fontId="6" fillId="2" borderId="10" xfId="0" applyNumberFormat="1" applyFont="1" applyFill="1" applyBorder="1" applyAlignment="1">
      <alignment vertical="center" wrapText="1"/>
    </xf>
    <xf numFmtId="3" fontId="7" fillId="0" borderId="10" xfId="17" applyNumberFormat="1" applyFont="1" applyBorder="1" applyAlignment="1">
      <alignment horizontal="center" vertical="center"/>
      <protection/>
    </xf>
    <xf numFmtId="1" fontId="1" fillId="2" borderId="12" xfId="0" applyNumberFormat="1" applyFont="1" applyFill="1" applyBorder="1" applyAlignment="1">
      <alignment horizontal="right" wrapText="1"/>
    </xf>
    <xf numFmtId="3" fontId="7" fillId="2" borderId="10" xfId="17" applyNumberFormat="1" applyFont="1" applyFill="1" applyBorder="1" applyAlignment="1">
      <alignment horizontal="center" vertical="center"/>
      <protection/>
    </xf>
    <xf numFmtId="3" fontId="8" fillId="0" borderId="35" xfId="0" applyNumberFormat="1" applyFont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right" vertical="center"/>
    </xf>
    <xf numFmtId="1" fontId="19" fillId="5" borderId="12" xfId="0" applyNumberFormat="1" applyFont="1" applyFill="1" applyBorder="1" applyAlignment="1">
      <alignment horizontal="right" vertical="center"/>
    </xf>
    <xf numFmtId="0" fontId="20" fillId="5" borderId="12" xfId="0" applyFont="1" applyFill="1" applyBorder="1" applyAlignment="1">
      <alignment/>
    </xf>
    <xf numFmtId="1" fontId="19" fillId="3" borderId="12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/>
    </xf>
    <xf numFmtId="1" fontId="19" fillId="2" borderId="12" xfId="0" applyNumberFormat="1" applyFont="1" applyFill="1" applyBorder="1" applyAlignment="1">
      <alignment horizontal="right" vertical="center"/>
    </xf>
    <xf numFmtId="0" fontId="20" fillId="2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right" vertical="center"/>
    </xf>
    <xf numFmtId="1" fontId="1" fillId="2" borderId="13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72" fontId="8" fillId="0" borderId="18" xfId="0" applyNumberFormat="1" applyFont="1" applyBorder="1" applyAlignment="1">
      <alignment horizontal="right" vertical="center" wrapText="1"/>
    </xf>
    <xf numFmtId="172" fontId="8" fillId="0" borderId="1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 vertical="center" wrapText="1"/>
    </xf>
    <xf numFmtId="2" fontId="0" fillId="2" borderId="0" xfId="0" applyNumberFormat="1" applyFont="1" applyFill="1" applyAlignment="1">
      <alignment/>
    </xf>
    <xf numFmtId="1" fontId="5" fillId="2" borderId="11" xfId="0" applyNumberFormat="1" applyFont="1" applyFill="1" applyBorder="1" applyAlignment="1">
      <alignment horizontal="right" vertical="center" wrapText="1"/>
    </xf>
    <xf numFmtId="2" fontId="0" fillId="5" borderId="0" xfId="0" applyNumberFormat="1" applyFill="1" applyAlignment="1">
      <alignment/>
    </xf>
    <xf numFmtId="2" fontId="4" fillId="2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right" vertical="center" wrapText="1"/>
    </xf>
    <xf numFmtId="0" fontId="8" fillId="4" borderId="36" xfId="0" applyFont="1" applyFill="1" applyBorder="1" applyAlignment="1">
      <alignment vertical="center"/>
    </xf>
    <xf numFmtId="3" fontId="8" fillId="4" borderId="36" xfId="0" applyNumberFormat="1" applyFont="1" applyFill="1" applyBorder="1" applyAlignment="1">
      <alignment horizontal="center" vertical="center"/>
    </xf>
    <xf numFmtId="3" fontId="8" fillId="4" borderId="17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1" fillId="3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общий прайс для Москвы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1"/>
  <sheetViews>
    <sheetView tabSelected="1" workbookViewId="0" topLeftCell="A1">
      <selection activeCell="B334" sqref="B334"/>
    </sheetView>
  </sheetViews>
  <sheetFormatPr defaultColWidth="9.140625" defaultRowHeight="12.75"/>
  <cols>
    <col min="2" max="2" width="53.8515625" style="0" customWidth="1"/>
    <col min="6" max="6" width="9.57421875" style="33" bestFit="1" customWidth="1"/>
  </cols>
  <sheetData>
    <row r="1" spans="1:5" ht="12.75">
      <c r="A1" s="1"/>
      <c r="B1" s="2" t="s">
        <v>0</v>
      </c>
      <c r="C1" s="1"/>
      <c r="D1" s="1"/>
      <c r="E1" s="1"/>
    </row>
    <row r="2" spans="1:5" ht="12.75">
      <c r="A2" s="1"/>
      <c r="B2" s="3" t="s">
        <v>1</v>
      </c>
      <c r="C2" s="1"/>
      <c r="D2" s="1"/>
      <c r="E2" s="1"/>
    </row>
    <row r="3" spans="1:5" ht="13.5" thickBot="1">
      <c r="A3" s="1"/>
      <c r="B3" s="4" t="s">
        <v>2</v>
      </c>
      <c r="C3" s="1"/>
      <c r="D3" s="1"/>
      <c r="E3" s="1"/>
    </row>
    <row r="4" spans="1:6" ht="15" thickBot="1">
      <c r="A4" s="5" t="s">
        <v>3</v>
      </c>
      <c r="B4" s="6" t="s">
        <v>4</v>
      </c>
      <c r="C4" s="7" t="s">
        <v>5</v>
      </c>
      <c r="D4" s="107" t="s">
        <v>635</v>
      </c>
      <c r="E4" s="108" t="s">
        <v>636</v>
      </c>
      <c r="F4" s="109" t="s">
        <v>637</v>
      </c>
    </row>
    <row r="6" spans="1:6" ht="14.25">
      <c r="A6" s="8" t="s">
        <v>6</v>
      </c>
      <c r="B6" s="9" t="s">
        <v>7</v>
      </c>
      <c r="C6" s="10"/>
      <c r="D6" s="110"/>
      <c r="E6" s="10"/>
      <c r="F6" s="146"/>
    </row>
    <row r="7" spans="1:6" ht="13.5" thickBot="1">
      <c r="A7" s="11" t="s">
        <v>8</v>
      </c>
      <c r="B7" s="12" t="s">
        <v>9</v>
      </c>
      <c r="C7" s="13"/>
      <c r="D7" s="111"/>
      <c r="E7" s="111"/>
      <c r="F7" s="146"/>
    </row>
    <row r="8" spans="1:6" ht="12.75">
      <c r="A8" s="14" t="s">
        <v>10</v>
      </c>
      <c r="B8" s="15" t="s">
        <v>11</v>
      </c>
      <c r="C8" s="16">
        <v>1300</v>
      </c>
      <c r="D8" s="112">
        <v>1181.81818181818</v>
      </c>
      <c r="E8" s="112">
        <v>1083.33333333333</v>
      </c>
      <c r="F8" s="113">
        <v>26</v>
      </c>
    </row>
    <row r="9" spans="1:6" ht="12.75">
      <c r="A9" s="14" t="s">
        <v>12</v>
      </c>
      <c r="B9" s="15" t="s">
        <v>13</v>
      </c>
      <c r="C9" s="16">
        <v>1600</v>
      </c>
      <c r="D9" s="112">
        <v>1454.5454545454545</v>
      </c>
      <c r="E9" s="112">
        <v>1333.33333333333</v>
      </c>
      <c r="F9" s="114">
        <v>34</v>
      </c>
    </row>
    <row r="10" spans="1:6" ht="12.75">
      <c r="A10" s="14" t="s">
        <v>14</v>
      </c>
      <c r="B10" s="15" t="s">
        <v>15</v>
      </c>
      <c r="C10" s="16">
        <v>1900</v>
      </c>
      <c r="D10" s="112">
        <v>1727.272727272727</v>
      </c>
      <c r="E10" s="112">
        <v>1583.3333333333335</v>
      </c>
      <c r="F10" s="114">
        <v>38</v>
      </c>
    </row>
    <row r="11" spans="1:6" ht="12.75">
      <c r="A11" s="14" t="s">
        <v>16</v>
      </c>
      <c r="B11" s="15" t="s">
        <v>17</v>
      </c>
      <c r="C11" s="16">
        <v>2600</v>
      </c>
      <c r="D11" s="112">
        <v>2363.6363636363635</v>
      </c>
      <c r="E11" s="112">
        <v>2166.666666666667</v>
      </c>
      <c r="F11" s="114">
        <v>55</v>
      </c>
    </row>
    <row r="12" spans="1:6" ht="12.75">
      <c r="A12" s="14" t="s">
        <v>18</v>
      </c>
      <c r="B12" s="15" t="s">
        <v>19</v>
      </c>
      <c r="C12" s="16">
        <v>3900</v>
      </c>
      <c r="D12" s="112">
        <v>3545.454545454545</v>
      </c>
      <c r="E12" s="112">
        <v>3250</v>
      </c>
      <c r="F12" s="114">
        <v>75</v>
      </c>
    </row>
    <row r="13" spans="1:6" ht="12.75">
      <c r="A13" s="14" t="s">
        <v>20</v>
      </c>
      <c r="B13" s="15" t="s">
        <v>21</v>
      </c>
      <c r="C13" s="16">
        <v>5700</v>
      </c>
      <c r="D13" s="112">
        <v>5181.818181818181</v>
      </c>
      <c r="E13" s="112">
        <v>4750</v>
      </c>
      <c r="F13" s="114">
        <v>110</v>
      </c>
    </row>
    <row r="14" spans="1:6" ht="12.75">
      <c r="A14" s="14" t="s">
        <v>22</v>
      </c>
      <c r="B14" s="15" t="s">
        <v>23</v>
      </c>
      <c r="C14" s="16">
        <v>6800</v>
      </c>
      <c r="D14" s="112">
        <v>6181.818181818181</v>
      </c>
      <c r="E14" s="112">
        <v>5666.666666666667</v>
      </c>
      <c r="F14" s="114">
        <v>136</v>
      </c>
    </row>
    <row r="15" spans="1:6" ht="12.75">
      <c r="A15" s="14" t="s">
        <v>24</v>
      </c>
      <c r="B15" s="15" t="s">
        <v>25</v>
      </c>
      <c r="C15" s="16">
        <v>7800</v>
      </c>
      <c r="D15" s="112">
        <v>7181.81818181818</v>
      </c>
      <c r="E15" s="112">
        <v>6583.333333333334</v>
      </c>
      <c r="F15" s="115">
        <v>150</v>
      </c>
    </row>
    <row r="16" spans="1:6" ht="12.75">
      <c r="A16" s="14" t="s">
        <v>26</v>
      </c>
      <c r="B16" s="15" t="s">
        <v>27</v>
      </c>
      <c r="C16" s="16">
        <v>17600</v>
      </c>
      <c r="D16" s="112">
        <v>16000</v>
      </c>
      <c r="E16" s="112">
        <v>14666.666666666668</v>
      </c>
      <c r="F16" s="114">
        <v>480</v>
      </c>
    </row>
    <row r="17" spans="1:6" ht="12.75">
      <c r="A17" s="14" t="s">
        <v>28</v>
      </c>
      <c r="B17" s="15" t="s">
        <v>29</v>
      </c>
      <c r="C17" s="16">
        <v>22600</v>
      </c>
      <c r="D17" s="112">
        <v>20545.454545454544</v>
      </c>
      <c r="E17" s="112">
        <v>18833.333333333336</v>
      </c>
      <c r="F17" s="114">
        <v>565</v>
      </c>
    </row>
    <row r="18" spans="1:6" ht="12.75">
      <c r="A18" s="14" t="s">
        <v>30</v>
      </c>
      <c r="B18" s="15" t="s">
        <v>31</v>
      </c>
      <c r="C18" s="16">
        <v>29000</v>
      </c>
      <c r="D18" s="112">
        <v>26363.63636363636</v>
      </c>
      <c r="E18" s="112">
        <v>24166.666666666668</v>
      </c>
      <c r="F18" s="114">
        <v>610</v>
      </c>
    </row>
    <row r="19" spans="1:6" ht="12.75">
      <c r="A19" s="14" t="s">
        <v>32</v>
      </c>
      <c r="B19" s="15" t="s">
        <v>33</v>
      </c>
      <c r="C19" s="16">
        <v>7100</v>
      </c>
      <c r="D19" s="112">
        <v>6454.545454545454</v>
      </c>
      <c r="E19" s="112">
        <v>5916.666666666667</v>
      </c>
      <c r="F19" s="114">
        <v>120</v>
      </c>
    </row>
    <row r="20" spans="1:6" ht="12.75">
      <c r="A20" s="14" t="s">
        <v>34</v>
      </c>
      <c r="B20" s="15" t="s">
        <v>35</v>
      </c>
      <c r="C20" s="16">
        <v>8700</v>
      </c>
      <c r="D20" s="112">
        <v>7909.090909090908</v>
      </c>
      <c r="E20" s="112">
        <v>7250</v>
      </c>
      <c r="F20" s="114">
        <v>156</v>
      </c>
    </row>
    <row r="21" spans="1:6" ht="13.5" thickBot="1">
      <c r="A21" s="14" t="s">
        <v>36</v>
      </c>
      <c r="B21" s="15" t="s">
        <v>37</v>
      </c>
      <c r="C21" s="16">
        <v>9500</v>
      </c>
      <c r="D21" s="112">
        <v>8636.363636363636</v>
      </c>
      <c r="E21" s="112">
        <v>7916.666666666667</v>
      </c>
      <c r="F21" s="114">
        <v>220</v>
      </c>
    </row>
    <row r="22" spans="1:6" ht="12.75">
      <c r="A22" s="14" t="s">
        <v>38</v>
      </c>
      <c r="B22" s="15" t="s">
        <v>39</v>
      </c>
      <c r="C22" s="16">
        <v>5000</v>
      </c>
      <c r="D22" s="112">
        <v>4545.454545454545</v>
      </c>
      <c r="E22" s="112">
        <v>4166.666666666667</v>
      </c>
      <c r="F22" s="113">
        <v>100</v>
      </c>
    </row>
    <row r="23" spans="1:6" ht="12.75">
      <c r="A23" s="14" t="s">
        <v>40</v>
      </c>
      <c r="B23" s="15" t="s">
        <v>41</v>
      </c>
      <c r="C23" s="16">
        <v>6900</v>
      </c>
      <c r="D23" s="112">
        <v>6272.727272727272</v>
      </c>
      <c r="E23" s="112">
        <v>5750</v>
      </c>
      <c r="F23" s="114">
        <v>150</v>
      </c>
    </row>
    <row r="24" spans="1:6" ht="12.75">
      <c r="A24" s="14" t="s">
        <v>42</v>
      </c>
      <c r="B24" s="15" t="s">
        <v>43</v>
      </c>
      <c r="C24" s="16">
        <v>13100</v>
      </c>
      <c r="D24" s="112">
        <v>11909.090909090908</v>
      </c>
      <c r="E24" s="112">
        <v>10916.666666666668</v>
      </c>
      <c r="F24" s="114">
        <v>230</v>
      </c>
    </row>
    <row r="25" spans="1:6" ht="12.75">
      <c r="A25" s="14" t="s">
        <v>44</v>
      </c>
      <c r="B25" s="15" t="s">
        <v>45</v>
      </c>
      <c r="C25" s="16">
        <v>17100</v>
      </c>
      <c r="D25" s="112">
        <v>15545.454545454544</v>
      </c>
      <c r="E25" s="112">
        <v>14250</v>
      </c>
      <c r="F25" s="114">
        <v>300</v>
      </c>
    </row>
    <row r="26" spans="1:6" ht="12.75">
      <c r="A26" s="14" t="s">
        <v>46</v>
      </c>
      <c r="B26" s="15" t="s">
        <v>47</v>
      </c>
      <c r="C26" s="16">
        <v>23000</v>
      </c>
      <c r="D26" s="112">
        <v>20909.090909090908</v>
      </c>
      <c r="E26" s="112">
        <v>19166.666666666668</v>
      </c>
      <c r="F26" s="114">
        <v>500</v>
      </c>
    </row>
    <row r="27" spans="1:6" ht="12.75">
      <c r="A27" s="14" t="s">
        <v>48</v>
      </c>
      <c r="B27" s="15" t="s">
        <v>49</v>
      </c>
      <c r="C27" s="16">
        <v>28000</v>
      </c>
      <c r="D27" s="112">
        <v>25454.545454545452</v>
      </c>
      <c r="E27" s="112">
        <v>23333.333333333336</v>
      </c>
      <c r="F27" s="114">
        <v>550</v>
      </c>
    </row>
    <row r="28" spans="1:6" ht="12.75">
      <c r="A28" s="14" t="s">
        <v>50</v>
      </c>
      <c r="B28" s="15" t="s">
        <v>51</v>
      </c>
      <c r="C28" s="16">
        <v>34000</v>
      </c>
      <c r="D28" s="112">
        <v>30909.090909090908</v>
      </c>
      <c r="E28" s="112">
        <v>28333.333333333336</v>
      </c>
      <c r="F28" s="114">
        <v>700</v>
      </c>
    </row>
    <row r="29" spans="1:6" ht="12.75">
      <c r="A29" s="14" t="s">
        <v>52</v>
      </c>
      <c r="B29" s="15" t="s">
        <v>53</v>
      </c>
      <c r="C29" s="16">
        <v>52100</v>
      </c>
      <c r="D29" s="112">
        <v>47363.63636363636</v>
      </c>
      <c r="E29" s="112">
        <v>43416.66666666667</v>
      </c>
      <c r="F29" s="114">
        <v>1000</v>
      </c>
    </row>
    <row r="30" spans="1:6" ht="12.75">
      <c r="A30" s="14" t="s">
        <v>54</v>
      </c>
      <c r="B30" s="15" t="s">
        <v>55</v>
      </c>
      <c r="C30" s="16">
        <v>70100</v>
      </c>
      <c r="D30" s="112">
        <v>63727.27272727272</v>
      </c>
      <c r="E30" s="112">
        <v>58416.66666666667</v>
      </c>
      <c r="F30" s="114">
        <v>1300</v>
      </c>
    </row>
    <row r="31" spans="1:6" ht="12.75">
      <c r="A31" s="14" t="s">
        <v>56</v>
      </c>
      <c r="B31" s="17" t="s">
        <v>57</v>
      </c>
      <c r="C31" s="18">
        <v>92000</v>
      </c>
      <c r="D31" s="112">
        <v>87388.6</v>
      </c>
      <c r="E31" s="112">
        <v>82789.2</v>
      </c>
      <c r="F31" s="114">
        <v>2440</v>
      </c>
    </row>
    <row r="32" spans="1:6" ht="12.75">
      <c r="A32" s="14" t="s">
        <v>58</v>
      </c>
      <c r="B32" s="17" t="s">
        <v>59</v>
      </c>
      <c r="C32" s="18">
        <v>107000</v>
      </c>
      <c r="D32" s="112">
        <v>101549.3</v>
      </c>
      <c r="E32" s="112">
        <v>96204.6</v>
      </c>
      <c r="F32" s="114">
        <v>2835</v>
      </c>
    </row>
    <row r="33" spans="1:6" ht="12.75">
      <c r="A33" s="14" t="s">
        <v>60</v>
      </c>
      <c r="B33" s="17" t="s">
        <v>61</v>
      </c>
      <c r="C33" s="18">
        <v>115000</v>
      </c>
      <c r="D33" s="112">
        <v>108877.6</v>
      </c>
      <c r="E33" s="112">
        <v>103147.2</v>
      </c>
      <c r="F33" s="114">
        <v>3040</v>
      </c>
    </row>
    <row r="34" spans="1:6" ht="12.75">
      <c r="A34" s="14" t="s">
        <v>62</v>
      </c>
      <c r="B34" s="17" t="s">
        <v>63</v>
      </c>
      <c r="C34" s="18">
        <v>176000</v>
      </c>
      <c r="D34" s="112">
        <v>166897.9</v>
      </c>
      <c r="E34" s="112">
        <v>158113.8</v>
      </c>
      <c r="F34" s="114">
        <v>4660</v>
      </c>
    </row>
    <row r="35" spans="1:6" ht="12.75">
      <c r="A35" s="14" t="s">
        <v>64</v>
      </c>
      <c r="B35" s="17" t="s">
        <v>65</v>
      </c>
      <c r="C35" s="18">
        <v>254000</v>
      </c>
      <c r="D35" s="112">
        <v>240869.65</v>
      </c>
      <c r="E35" s="112">
        <v>228192.3</v>
      </c>
      <c r="F35" s="114">
        <v>6725</v>
      </c>
    </row>
    <row r="36" spans="1:6" ht="12.75">
      <c r="A36" s="14" t="s">
        <v>66</v>
      </c>
      <c r="B36" s="17" t="s">
        <v>67</v>
      </c>
      <c r="C36" s="19">
        <v>284000</v>
      </c>
      <c r="D36" s="112">
        <v>269686.95</v>
      </c>
      <c r="E36" s="112">
        <v>255492.9</v>
      </c>
      <c r="F36" s="116">
        <v>7530</v>
      </c>
    </row>
    <row r="37" spans="1:6" ht="13.5" thickBot="1">
      <c r="A37" s="20" t="s">
        <v>68</v>
      </c>
      <c r="B37" s="21" t="s">
        <v>69</v>
      </c>
      <c r="C37" s="22"/>
      <c r="D37" s="117"/>
      <c r="E37" s="117"/>
      <c r="F37" s="146"/>
    </row>
    <row r="38" spans="1:6" ht="12.75">
      <c r="A38" s="14" t="s">
        <v>70</v>
      </c>
      <c r="B38" s="15" t="s">
        <v>71</v>
      </c>
      <c r="C38" s="23">
        <f>1.44*29*F38</f>
        <v>1085.76</v>
      </c>
      <c r="D38" s="112">
        <f>C38/1.1</f>
        <v>987.0545454545454</v>
      </c>
      <c r="E38" s="112">
        <f>C38/1.2</f>
        <v>904.8000000000001</v>
      </c>
      <c r="F38" s="113">
        <v>26</v>
      </c>
    </row>
    <row r="39" spans="1:6" ht="12.75">
      <c r="A39" s="14" t="s">
        <v>72</v>
      </c>
      <c r="B39" s="15" t="s">
        <v>73</v>
      </c>
      <c r="C39" s="23">
        <f aca="true" t="shared" si="0" ref="C39:C64">1.44*29*F39</f>
        <v>1419.84</v>
      </c>
      <c r="D39" s="112">
        <f aca="true" t="shared" si="1" ref="D39:D64">C39/1.1</f>
        <v>1290.7636363636361</v>
      </c>
      <c r="E39" s="112">
        <f aca="true" t="shared" si="2" ref="E39:E64">C39/1.2</f>
        <v>1183.2</v>
      </c>
      <c r="F39" s="114">
        <v>34</v>
      </c>
    </row>
    <row r="40" spans="1:6" ht="12.75">
      <c r="A40" s="14" t="s">
        <v>74</v>
      </c>
      <c r="B40" s="15" t="s">
        <v>75</v>
      </c>
      <c r="C40" s="23">
        <f t="shared" si="0"/>
        <v>1586.8799999999999</v>
      </c>
      <c r="D40" s="112">
        <f t="shared" si="1"/>
        <v>1442.6181818181815</v>
      </c>
      <c r="E40" s="112">
        <f t="shared" si="2"/>
        <v>1322.3999999999999</v>
      </c>
      <c r="F40" s="114">
        <v>38</v>
      </c>
    </row>
    <row r="41" spans="1:6" ht="12.75">
      <c r="A41" s="14" t="s">
        <v>76</v>
      </c>
      <c r="B41" s="15" t="s">
        <v>77</v>
      </c>
      <c r="C41" s="23">
        <f t="shared" si="0"/>
        <v>2296.7999999999997</v>
      </c>
      <c r="D41" s="112">
        <f t="shared" si="1"/>
        <v>2087.9999999999995</v>
      </c>
      <c r="E41" s="112">
        <f t="shared" si="2"/>
        <v>1913.9999999999998</v>
      </c>
      <c r="F41" s="114">
        <v>55</v>
      </c>
    </row>
    <row r="42" spans="1:6" ht="12.75">
      <c r="A42" s="14" t="s">
        <v>78</v>
      </c>
      <c r="B42" s="15" t="s">
        <v>79</v>
      </c>
      <c r="C42" s="23">
        <f t="shared" si="0"/>
        <v>3132</v>
      </c>
      <c r="D42" s="112">
        <f t="shared" si="1"/>
        <v>2847.272727272727</v>
      </c>
      <c r="E42" s="112">
        <f t="shared" si="2"/>
        <v>2610</v>
      </c>
      <c r="F42" s="114">
        <v>75</v>
      </c>
    </row>
    <row r="43" spans="1:6" ht="12.75">
      <c r="A43" s="14" t="s">
        <v>80</v>
      </c>
      <c r="B43" s="15" t="s">
        <v>81</v>
      </c>
      <c r="C43" s="23">
        <f t="shared" si="0"/>
        <v>4593.599999999999</v>
      </c>
      <c r="D43" s="112">
        <f t="shared" si="1"/>
        <v>4175.999999999999</v>
      </c>
      <c r="E43" s="112">
        <f t="shared" si="2"/>
        <v>3827.9999999999995</v>
      </c>
      <c r="F43" s="114">
        <v>110</v>
      </c>
    </row>
    <row r="44" spans="1:6" ht="12.75">
      <c r="A44" s="14" t="s">
        <v>82</v>
      </c>
      <c r="B44" s="15" t="s">
        <v>83</v>
      </c>
      <c r="C44" s="23">
        <f t="shared" si="0"/>
        <v>5679.36</v>
      </c>
      <c r="D44" s="112">
        <f t="shared" si="1"/>
        <v>5163.0545454545445</v>
      </c>
      <c r="E44" s="112">
        <f t="shared" si="2"/>
        <v>4732.8</v>
      </c>
      <c r="F44" s="114">
        <v>136</v>
      </c>
    </row>
    <row r="45" spans="1:6" ht="12.75">
      <c r="A45" s="14" t="s">
        <v>84</v>
      </c>
      <c r="B45" s="15" t="s">
        <v>85</v>
      </c>
      <c r="C45" s="23">
        <f t="shared" si="0"/>
        <v>6264</v>
      </c>
      <c r="D45" s="112">
        <f t="shared" si="1"/>
        <v>5694.545454545454</v>
      </c>
      <c r="E45" s="112">
        <f t="shared" si="2"/>
        <v>5220</v>
      </c>
      <c r="F45" s="115">
        <v>150</v>
      </c>
    </row>
    <row r="46" spans="1:6" ht="12.75">
      <c r="A46" s="14" t="s">
        <v>86</v>
      </c>
      <c r="B46" s="15" t="s">
        <v>87</v>
      </c>
      <c r="C46" s="23">
        <f t="shared" si="0"/>
        <v>6264</v>
      </c>
      <c r="D46" s="112">
        <f t="shared" si="1"/>
        <v>5694.545454545454</v>
      </c>
      <c r="E46" s="112">
        <f t="shared" si="2"/>
        <v>5220</v>
      </c>
      <c r="F46" s="115">
        <v>150</v>
      </c>
    </row>
    <row r="47" spans="1:6" ht="12.75">
      <c r="A47" s="14" t="s">
        <v>88</v>
      </c>
      <c r="B47" s="15" t="s">
        <v>89</v>
      </c>
      <c r="C47" s="23">
        <f t="shared" si="0"/>
        <v>21506.399999999998</v>
      </c>
      <c r="D47" s="112">
        <f t="shared" si="1"/>
        <v>19551.272727272724</v>
      </c>
      <c r="E47" s="112">
        <f t="shared" si="2"/>
        <v>17922</v>
      </c>
      <c r="F47" s="118">
        <v>515</v>
      </c>
    </row>
    <row r="48" spans="1:6" ht="12.75">
      <c r="A48" s="14" t="s">
        <v>90</v>
      </c>
      <c r="B48" s="15" t="s">
        <v>91</v>
      </c>
      <c r="C48" s="23">
        <f t="shared" si="0"/>
        <v>23260.32</v>
      </c>
      <c r="D48" s="112">
        <f t="shared" si="1"/>
        <v>21145.745454545453</v>
      </c>
      <c r="E48" s="112">
        <f t="shared" si="2"/>
        <v>19383.600000000002</v>
      </c>
      <c r="F48" s="118">
        <v>557</v>
      </c>
    </row>
    <row r="49" spans="1:6" ht="12.75">
      <c r="A49" s="14" t="s">
        <v>92</v>
      </c>
      <c r="B49" s="15" t="s">
        <v>93</v>
      </c>
      <c r="C49" s="23">
        <f t="shared" si="0"/>
        <v>25051.823999999997</v>
      </c>
      <c r="D49" s="112">
        <f t="shared" si="1"/>
        <v>22774.38545454545</v>
      </c>
      <c r="E49" s="112">
        <f t="shared" si="2"/>
        <v>20876.519999999997</v>
      </c>
      <c r="F49" s="118">
        <v>599.9</v>
      </c>
    </row>
    <row r="50" spans="1:6" ht="12.75">
      <c r="A50" s="14" t="s">
        <v>94</v>
      </c>
      <c r="B50" s="15" t="s">
        <v>95</v>
      </c>
      <c r="C50" s="23">
        <f t="shared" si="0"/>
        <v>4593.599999999999</v>
      </c>
      <c r="D50" s="112">
        <f t="shared" si="1"/>
        <v>4175.999999999999</v>
      </c>
      <c r="E50" s="112">
        <f t="shared" si="2"/>
        <v>3827.9999999999995</v>
      </c>
      <c r="F50" s="118">
        <v>110</v>
      </c>
    </row>
    <row r="51" spans="1:6" ht="12.75">
      <c r="A51" s="14" t="s">
        <v>96</v>
      </c>
      <c r="B51" s="15" t="s">
        <v>97</v>
      </c>
      <c r="C51" s="23">
        <f t="shared" si="0"/>
        <v>6264</v>
      </c>
      <c r="D51" s="112">
        <f t="shared" si="1"/>
        <v>5694.545454545454</v>
      </c>
      <c r="E51" s="112">
        <f t="shared" si="2"/>
        <v>5220</v>
      </c>
      <c r="F51" s="118">
        <v>150</v>
      </c>
    </row>
    <row r="52" spans="1:6" ht="12.75">
      <c r="A52" s="14" t="s">
        <v>98</v>
      </c>
      <c r="B52" s="15" t="s">
        <v>99</v>
      </c>
      <c r="C52" s="23">
        <f t="shared" si="0"/>
        <v>12110.4</v>
      </c>
      <c r="D52" s="112">
        <f t="shared" si="1"/>
        <v>11009.454545454544</v>
      </c>
      <c r="E52" s="112">
        <f t="shared" si="2"/>
        <v>10092</v>
      </c>
      <c r="F52" s="118">
        <v>290</v>
      </c>
    </row>
    <row r="53" spans="1:6" ht="12.75">
      <c r="A53" s="14" t="s">
        <v>100</v>
      </c>
      <c r="B53" s="15" t="s">
        <v>101</v>
      </c>
      <c r="C53" s="23">
        <f t="shared" si="0"/>
        <v>15785.279999999999</v>
      </c>
      <c r="D53" s="112">
        <f t="shared" si="1"/>
        <v>14350.254545454543</v>
      </c>
      <c r="E53" s="112">
        <f t="shared" si="2"/>
        <v>13154.4</v>
      </c>
      <c r="F53" s="118">
        <v>378</v>
      </c>
    </row>
    <row r="54" spans="1:6" ht="12.75">
      <c r="A54" s="14" t="s">
        <v>102</v>
      </c>
      <c r="B54" s="15" t="s">
        <v>103</v>
      </c>
      <c r="C54" s="23">
        <f t="shared" si="0"/>
        <v>24930.719999999998</v>
      </c>
      <c r="D54" s="112">
        <f t="shared" si="1"/>
        <v>22664.290909090905</v>
      </c>
      <c r="E54" s="112">
        <f t="shared" si="2"/>
        <v>20775.6</v>
      </c>
      <c r="F54" s="118">
        <v>597</v>
      </c>
    </row>
    <row r="55" spans="1:6" ht="12.75">
      <c r="A55" s="14" t="s">
        <v>104</v>
      </c>
      <c r="B55" s="15" t="s">
        <v>105</v>
      </c>
      <c r="C55" s="23">
        <f t="shared" si="0"/>
        <v>33575.04</v>
      </c>
      <c r="D55" s="112">
        <f t="shared" si="1"/>
        <v>30522.763636363634</v>
      </c>
      <c r="E55" s="112">
        <f t="shared" si="2"/>
        <v>27979.2</v>
      </c>
      <c r="F55" s="118">
        <v>804</v>
      </c>
    </row>
    <row r="56" spans="1:6" ht="12.75">
      <c r="A56" s="14" t="s">
        <v>106</v>
      </c>
      <c r="B56" s="15" t="s">
        <v>107</v>
      </c>
      <c r="C56" s="23">
        <f t="shared" si="0"/>
        <v>37709.28</v>
      </c>
      <c r="D56" s="112">
        <f t="shared" si="1"/>
        <v>34281.163636363635</v>
      </c>
      <c r="E56" s="112">
        <f t="shared" si="2"/>
        <v>31424.4</v>
      </c>
      <c r="F56" s="118">
        <v>903</v>
      </c>
    </row>
    <row r="57" spans="1:6" ht="12.75">
      <c r="A57" s="14" t="s">
        <v>108</v>
      </c>
      <c r="B57" s="15" t="s">
        <v>109</v>
      </c>
      <c r="C57" s="23">
        <f t="shared" si="0"/>
        <v>48191.04</v>
      </c>
      <c r="D57" s="112">
        <f t="shared" si="1"/>
        <v>43810.03636363636</v>
      </c>
      <c r="E57" s="112">
        <f t="shared" si="2"/>
        <v>40159.200000000004</v>
      </c>
      <c r="F57" s="118">
        <v>1154</v>
      </c>
    </row>
    <row r="58" spans="1:6" ht="12.75">
      <c r="A58" s="14" t="s">
        <v>110</v>
      </c>
      <c r="B58" s="15" t="s">
        <v>111</v>
      </c>
      <c r="C58" s="23">
        <f t="shared" si="0"/>
        <v>960.4799999999999</v>
      </c>
      <c r="D58" s="112">
        <f t="shared" si="1"/>
        <v>873.1636363636362</v>
      </c>
      <c r="E58" s="112">
        <f t="shared" si="2"/>
        <v>800.4</v>
      </c>
      <c r="F58" s="119">
        <v>23</v>
      </c>
    </row>
    <row r="59" spans="1:6" ht="12.75">
      <c r="A59" s="14" t="s">
        <v>112</v>
      </c>
      <c r="B59" s="15" t="s">
        <v>113</v>
      </c>
      <c r="C59" s="23">
        <f t="shared" si="0"/>
        <v>1252.8</v>
      </c>
      <c r="D59" s="112">
        <f t="shared" si="1"/>
        <v>1138.9090909090908</v>
      </c>
      <c r="E59" s="112">
        <f t="shared" si="2"/>
        <v>1044</v>
      </c>
      <c r="F59" s="119">
        <v>30</v>
      </c>
    </row>
    <row r="60" spans="1:6" ht="12.75">
      <c r="A60" s="14" t="s">
        <v>114</v>
      </c>
      <c r="B60" s="15" t="s">
        <v>115</v>
      </c>
      <c r="C60" s="23">
        <f t="shared" si="0"/>
        <v>1419.84</v>
      </c>
      <c r="D60" s="112">
        <f t="shared" si="1"/>
        <v>1290.7636363636361</v>
      </c>
      <c r="E60" s="112">
        <f t="shared" si="2"/>
        <v>1183.2</v>
      </c>
      <c r="F60" s="119">
        <v>34</v>
      </c>
    </row>
    <row r="61" spans="1:6" ht="12.75">
      <c r="A61" s="14" t="s">
        <v>116</v>
      </c>
      <c r="B61" s="15" t="s">
        <v>117</v>
      </c>
      <c r="C61" s="23">
        <f t="shared" si="0"/>
        <v>1879.1999999999998</v>
      </c>
      <c r="D61" s="112">
        <f t="shared" si="1"/>
        <v>1708.363636363636</v>
      </c>
      <c r="E61" s="112">
        <f t="shared" si="2"/>
        <v>1566</v>
      </c>
      <c r="F61" s="119">
        <v>45</v>
      </c>
    </row>
    <row r="62" spans="1:6" ht="12.75">
      <c r="A62" s="14" t="s">
        <v>118</v>
      </c>
      <c r="B62" s="15" t="s">
        <v>119</v>
      </c>
      <c r="C62" s="23">
        <f t="shared" si="0"/>
        <v>2881.44</v>
      </c>
      <c r="D62" s="112">
        <f t="shared" si="1"/>
        <v>2619.490909090909</v>
      </c>
      <c r="E62" s="112">
        <f t="shared" si="2"/>
        <v>2401.2000000000003</v>
      </c>
      <c r="F62" s="119">
        <v>69</v>
      </c>
    </row>
    <row r="63" spans="1:6" ht="12.75">
      <c r="A63" s="14" t="s">
        <v>120</v>
      </c>
      <c r="B63" s="15" t="s">
        <v>121</v>
      </c>
      <c r="C63" s="23">
        <f t="shared" si="0"/>
        <v>3883.68</v>
      </c>
      <c r="D63" s="112">
        <f t="shared" si="1"/>
        <v>3530.6181818181813</v>
      </c>
      <c r="E63" s="112">
        <f t="shared" si="2"/>
        <v>3236.4</v>
      </c>
      <c r="F63" s="119">
        <v>93</v>
      </c>
    </row>
    <row r="64" spans="1:6" ht="12.75">
      <c r="A64" s="14" t="s">
        <v>122</v>
      </c>
      <c r="B64" s="15" t="s">
        <v>123</v>
      </c>
      <c r="C64" s="23">
        <f t="shared" si="0"/>
        <v>5428.8</v>
      </c>
      <c r="D64" s="112">
        <f t="shared" si="1"/>
        <v>4935.272727272727</v>
      </c>
      <c r="E64" s="112">
        <f t="shared" si="2"/>
        <v>4524</v>
      </c>
      <c r="F64" s="119">
        <v>130</v>
      </c>
    </row>
    <row r="65" spans="1:6" ht="13.5" customHeight="1">
      <c r="A65" s="14" t="s">
        <v>124</v>
      </c>
      <c r="B65" s="15" t="s">
        <v>125</v>
      </c>
      <c r="C65" s="23">
        <f>1.44*29*F65</f>
        <v>5846.4</v>
      </c>
      <c r="D65" s="112">
        <f>C65/1.1</f>
        <v>5314.90909090909</v>
      </c>
      <c r="E65" s="112">
        <f>C65/1.2</f>
        <v>4872</v>
      </c>
      <c r="F65" s="119">
        <v>140</v>
      </c>
    </row>
    <row r="66" spans="1:6" ht="12.75">
      <c r="A66" s="20" t="s">
        <v>126</v>
      </c>
      <c r="B66" s="21" t="s">
        <v>678</v>
      </c>
      <c r="C66" s="22"/>
      <c r="D66" s="120"/>
      <c r="E66" s="120"/>
      <c r="F66" s="146"/>
    </row>
    <row r="67" spans="1:6" ht="12.75">
      <c r="A67" s="14" t="s">
        <v>127</v>
      </c>
      <c r="B67" s="15" t="s">
        <v>638</v>
      </c>
      <c r="C67" s="16">
        <v>1400</v>
      </c>
      <c r="D67" s="112">
        <v>1272.7272727272725</v>
      </c>
      <c r="E67" s="112">
        <v>1166.6666666666667</v>
      </c>
      <c r="F67">
        <v>26</v>
      </c>
    </row>
    <row r="68" spans="1:6" ht="12.75">
      <c r="A68" s="14" t="s">
        <v>128</v>
      </c>
      <c r="B68" s="15" t="s">
        <v>639</v>
      </c>
      <c r="C68" s="16">
        <v>1650</v>
      </c>
      <c r="D68" s="112">
        <v>1500</v>
      </c>
      <c r="E68" s="112">
        <v>1375</v>
      </c>
      <c r="F68">
        <v>32.7</v>
      </c>
    </row>
    <row r="69" spans="1:6" ht="12.75">
      <c r="A69" s="14" t="s">
        <v>129</v>
      </c>
      <c r="B69" s="15" t="s">
        <v>640</v>
      </c>
      <c r="C69" s="16">
        <v>1950</v>
      </c>
      <c r="D69" s="112">
        <v>1772.7272727272725</v>
      </c>
      <c r="E69" s="112">
        <v>1625</v>
      </c>
      <c r="F69">
        <v>36.4</v>
      </c>
    </row>
    <row r="70" spans="1:6" ht="12.75">
      <c r="A70" s="14" t="s">
        <v>130</v>
      </c>
      <c r="B70" s="15" t="s">
        <v>641</v>
      </c>
      <c r="C70" s="16">
        <v>2650</v>
      </c>
      <c r="D70" s="112">
        <v>2409.090909090909</v>
      </c>
      <c r="E70" s="112">
        <v>2208.3333333333335</v>
      </c>
      <c r="F70">
        <v>55</v>
      </c>
    </row>
    <row r="71" spans="1:6" ht="12.75">
      <c r="A71" s="14" t="s">
        <v>131</v>
      </c>
      <c r="B71" s="15" t="s">
        <v>642</v>
      </c>
      <c r="C71" s="16">
        <v>3950</v>
      </c>
      <c r="D71" s="112">
        <v>3590.9090909090905</v>
      </c>
      <c r="E71" s="112">
        <v>3291.666666666667</v>
      </c>
      <c r="F71">
        <v>72.9</v>
      </c>
    </row>
    <row r="72" spans="1:6" ht="12.75">
      <c r="A72" s="14" t="s">
        <v>132</v>
      </c>
      <c r="B72" s="15" t="s">
        <v>643</v>
      </c>
      <c r="C72" s="16">
        <v>5800</v>
      </c>
      <c r="D72" s="112">
        <v>5272.727272727272</v>
      </c>
      <c r="E72" s="112">
        <v>4833.333333333334</v>
      </c>
      <c r="F72">
        <v>101.3</v>
      </c>
    </row>
    <row r="73" spans="1:6" ht="12.75">
      <c r="A73" s="14" t="s">
        <v>133</v>
      </c>
      <c r="B73" s="15" t="s">
        <v>644</v>
      </c>
      <c r="C73" s="16">
        <v>6900</v>
      </c>
      <c r="D73" s="112">
        <v>6272.727272727272</v>
      </c>
      <c r="E73" s="112">
        <v>5750</v>
      </c>
      <c r="F73">
        <v>132.4</v>
      </c>
    </row>
    <row r="74" spans="1:6" ht="12.75">
      <c r="A74" s="14" t="s">
        <v>134</v>
      </c>
      <c r="B74" s="15" t="s">
        <v>645</v>
      </c>
      <c r="C74" s="16">
        <v>7950</v>
      </c>
      <c r="D74" s="112">
        <v>7227.272727272727</v>
      </c>
      <c r="E74" s="112">
        <v>6625</v>
      </c>
      <c r="F74">
        <v>140</v>
      </c>
    </row>
    <row r="75" spans="1:6" ht="12.75">
      <c r="A75" s="14" t="s">
        <v>135</v>
      </c>
      <c r="B75" s="15" t="s">
        <v>646</v>
      </c>
      <c r="C75" s="16">
        <v>17800</v>
      </c>
      <c r="D75" s="112">
        <v>16181.81818181818</v>
      </c>
      <c r="E75" s="112">
        <v>14833.333333333334</v>
      </c>
      <c r="F75">
        <v>391.2</v>
      </c>
    </row>
    <row r="76" spans="1:6" ht="12.75">
      <c r="A76" s="14" t="s">
        <v>136</v>
      </c>
      <c r="B76" s="15" t="s">
        <v>647</v>
      </c>
      <c r="C76" s="16">
        <v>22800</v>
      </c>
      <c r="D76" s="112">
        <v>20727.272727272724</v>
      </c>
      <c r="E76" s="112">
        <v>19000</v>
      </c>
      <c r="F76">
        <v>458</v>
      </c>
    </row>
    <row r="77" spans="1:6" ht="13.5" thickBot="1">
      <c r="A77" s="14" t="s">
        <v>137</v>
      </c>
      <c r="B77" s="15" t="s">
        <v>648</v>
      </c>
      <c r="C77" s="16">
        <v>30000</v>
      </c>
      <c r="D77" s="112">
        <v>27272.727272727272</v>
      </c>
      <c r="E77" s="112">
        <v>25000</v>
      </c>
      <c r="F77">
        <v>550</v>
      </c>
    </row>
    <row r="78" spans="1:6" ht="12.75">
      <c r="A78" s="14" t="s">
        <v>138</v>
      </c>
      <c r="B78" s="15" t="s">
        <v>649</v>
      </c>
      <c r="C78" s="16">
        <v>5000</v>
      </c>
      <c r="D78" s="112">
        <v>4545.454545454545</v>
      </c>
      <c r="E78" s="112">
        <v>4166.666666666667</v>
      </c>
      <c r="F78" s="113">
        <v>100</v>
      </c>
    </row>
    <row r="79" spans="1:6" ht="12.75">
      <c r="A79" s="14" t="s">
        <v>139</v>
      </c>
      <c r="B79" s="15" t="s">
        <v>650</v>
      </c>
      <c r="C79" s="16">
        <v>6900</v>
      </c>
      <c r="D79" s="112">
        <v>6272.727272727272</v>
      </c>
      <c r="E79" s="112">
        <v>5750</v>
      </c>
      <c r="F79" s="114">
        <v>150</v>
      </c>
    </row>
    <row r="80" spans="1:6" ht="12.75">
      <c r="A80" s="14" t="s">
        <v>140</v>
      </c>
      <c r="B80" s="15" t="s">
        <v>651</v>
      </c>
      <c r="C80" s="16">
        <v>13100</v>
      </c>
      <c r="D80" s="112">
        <v>11909.090909090908</v>
      </c>
      <c r="E80" s="112">
        <v>10916.666666666668</v>
      </c>
      <c r="F80" s="114">
        <v>230</v>
      </c>
    </row>
    <row r="81" spans="1:6" ht="12.75">
      <c r="A81" s="14" t="s">
        <v>141</v>
      </c>
      <c r="B81" s="15" t="s">
        <v>652</v>
      </c>
      <c r="C81" s="16">
        <v>17100</v>
      </c>
      <c r="D81" s="112">
        <v>15545.454545454544</v>
      </c>
      <c r="E81" s="112">
        <v>14250</v>
      </c>
      <c r="F81" s="114">
        <v>300</v>
      </c>
    </row>
    <row r="82" spans="1:6" ht="12.75">
      <c r="A82" s="14" t="s">
        <v>142</v>
      </c>
      <c r="B82" s="15" t="s">
        <v>653</v>
      </c>
      <c r="C82" s="16">
        <v>23000</v>
      </c>
      <c r="D82" s="112">
        <v>20909.090909090908</v>
      </c>
      <c r="E82" s="112">
        <v>19166.666666666668</v>
      </c>
      <c r="F82" s="114">
        <v>500</v>
      </c>
    </row>
    <row r="83" spans="1:6" ht="12.75">
      <c r="A83" s="14" t="s">
        <v>143</v>
      </c>
      <c r="B83" s="15" t="s">
        <v>654</v>
      </c>
      <c r="C83" s="16">
        <v>28000</v>
      </c>
      <c r="D83" s="112">
        <v>25454.545454545452</v>
      </c>
      <c r="E83" s="112">
        <v>23333.333333333336</v>
      </c>
      <c r="F83" s="114">
        <v>550</v>
      </c>
    </row>
    <row r="84" spans="1:6" ht="12.75">
      <c r="A84" s="14" t="s">
        <v>144</v>
      </c>
      <c r="B84" s="15" t="s">
        <v>655</v>
      </c>
      <c r="C84" s="16">
        <v>34000</v>
      </c>
      <c r="D84" s="112">
        <v>30909.090909090908</v>
      </c>
      <c r="E84" s="112">
        <v>28333.333333333336</v>
      </c>
      <c r="F84" s="114">
        <v>700</v>
      </c>
    </row>
    <row r="85" spans="1:6" ht="12.75">
      <c r="A85" s="14" t="s">
        <v>145</v>
      </c>
      <c r="B85" s="15" t="s">
        <v>656</v>
      </c>
      <c r="C85" s="16">
        <v>52100</v>
      </c>
      <c r="D85" s="112">
        <v>47363.63636363636</v>
      </c>
      <c r="E85" s="112">
        <v>43416.66666666667</v>
      </c>
      <c r="F85" s="114">
        <v>1000</v>
      </c>
    </row>
    <row r="86" spans="1:6" ht="12.75">
      <c r="A86" s="14" t="s">
        <v>146</v>
      </c>
      <c r="B86" s="15" t="s">
        <v>657</v>
      </c>
      <c r="C86" s="16">
        <v>70100</v>
      </c>
      <c r="D86" s="112">
        <v>63727.27272727272</v>
      </c>
      <c r="E86" s="112">
        <v>58416.66666666667</v>
      </c>
      <c r="F86" s="114">
        <v>1300</v>
      </c>
    </row>
    <row r="87" spans="1:6" ht="12.75">
      <c r="A87" s="20" t="s">
        <v>680</v>
      </c>
      <c r="B87" s="21" t="s">
        <v>679</v>
      </c>
      <c r="C87" s="22"/>
      <c r="D87" s="120"/>
      <c r="E87" s="120"/>
      <c r="F87" s="146"/>
    </row>
    <row r="88" spans="1:6" ht="12.75">
      <c r="A88" s="14" t="s">
        <v>681</v>
      </c>
      <c r="B88" s="15" t="s">
        <v>677</v>
      </c>
      <c r="C88" s="16">
        <v>1300</v>
      </c>
      <c r="D88" s="112">
        <v>1181.81818181818</v>
      </c>
      <c r="E88" s="112">
        <v>1083.33333333333</v>
      </c>
      <c r="F88">
        <v>24.5</v>
      </c>
    </row>
    <row r="89" spans="1:6" ht="12.75">
      <c r="A89" s="14" t="s">
        <v>682</v>
      </c>
      <c r="B89" s="15" t="s">
        <v>658</v>
      </c>
      <c r="C89" s="16">
        <v>1600</v>
      </c>
      <c r="D89" s="112">
        <v>1454.5454545454545</v>
      </c>
      <c r="E89" s="112">
        <v>1333.33333333333</v>
      </c>
      <c r="F89">
        <v>28.8</v>
      </c>
    </row>
    <row r="90" spans="1:6" ht="12.75">
      <c r="A90" s="14" t="s">
        <v>683</v>
      </c>
      <c r="B90" s="15" t="s">
        <v>659</v>
      </c>
      <c r="C90" s="16">
        <v>1900</v>
      </c>
      <c r="D90" s="112">
        <v>1727.272727272727</v>
      </c>
      <c r="E90" s="112">
        <v>1583.3333333333335</v>
      </c>
      <c r="F90">
        <v>32.5</v>
      </c>
    </row>
    <row r="91" spans="1:6" ht="12.75">
      <c r="A91" s="14" t="s">
        <v>684</v>
      </c>
      <c r="B91" s="15" t="s">
        <v>660</v>
      </c>
      <c r="C91" s="16">
        <v>2600</v>
      </c>
      <c r="D91" s="112">
        <v>2363.6363636363635</v>
      </c>
      <c r="E91" s="112">
        <v>2166.666666666667</v>
      </c>
      <c r="F91">
        <v>52.7</v>
      </c>
    </row>
    <row r="92" spans="1:6" ht="12.75">
      <c r="A92" s="14" t="s">
        <v>685</v>
      </c>
      <c r="B92" s="15" t="s">
        <v>661</v>
      </c>
      <c r="C92" s="16">
        <v>3900</v>
      </c>
      <c r="D92" s="112">
        <v>3545.454545454545</v>
      </c>
      <c r="E92" s="112">
        <v>3250</v>
      </c>
      <c r="F92">
        <v>65.9</v>
      </c>
    </row>
    <row r="93" spans="1:6" ht="12.75">
      <c r="A93" s="14" t="s">
        <v>686</v>
      </c>
      <c r="B93" s="15" t="s">
        <v>662</v>
      </c>
      <c r="C93" s="16">
        <v>5700</v>
      </c>
      <c r="D93" s="112">
        <v>5181.818181818181</v>
      </c>
      <c r="E93" s="112">
        <v>4750</v>
      </c>
      <c r="F93">
        <v>94</v>
      </c>
    </row>
    <row r="94" spans="1:6" ht="12.75">
      <c r="A94" s="14" t="s">
        <v>687</v>
      </c>
      <c r="B94" s="15" t="s">
        <v>663</v>
      </c>
      <c r="C94" s="16">
        <v>6800</v>
      </c>
      <c r="D94" s="112">
        <v>6181.818181818181</v>
      </c>
      <c r="E94" s="112">
        <v>5666.666666666667</v>
      </c>
      <c r="F94">
        <v>128</v>
      </c>
    </row>
    <row r="95" spans="1:6" ht="12.75">
      <c r="A95" s="14" t="s">
        <v>688</v>
      </c>
      <c r="B95" s="15" t="s">
        <v>664</v>
      </c>
      <c r="C95" s="16">
        <v>7800</v>
      </c>
      <c r="D95" s="112">
        <v>7181.81818181818</v>
      </c>
      <c r="E95" s="112">
        <v>6583.333333333334</v>
      </c>
      <c r="F95">
        <v>135</v>
      </c>
    </row>
    <row r="96" spans="1:6" ht="12.75">
      <c r="A96" s="14" t="s">
        <v>689</v>
      </c>
      <c r="B96" s="15" t="s">
        <v>665</v>
      </c>
      <c r="C96" s="16">
        <v>17600</v>
      </c>
      <c r="D96" s="112">
        <v>16000</v>
      </c>
      <c r="E96" s="112">
        <v>14666.666666666668</v>
      </c>
      <c r="F96">
        <v>388.1</v>
      </c>
    </row>
    <row r="97" spans="1:6" ht="12.75">
      <c r="A97" s="14" t="s">
        <v>690</v>
      </c>
      <c r="B97" s="15" t="s">
        <v>666</v>
      </c>
      <c r="C97" s="16">
        <v>22600</v>
      </c>
      <c r="D97" s="112">
        <v>20545.454545454544</v>
      </c>
      <c r="E97" s="112">
        <v>18833.333333333336</v>
      </c>
      <c r="F97">
        <v>421</v>
      </c>
    </row>
    <row r="98" spans="1:6" ht="13.5" thickBot="1">
      <c r="A98" s="14" t="s">
        <v>691</v>
      </c>
      <c r="B98" s="15" t="s">
        <v>667</v>
      </c>
      <c r="C98" s="16">
        <v>29000</v>
      </c>
      <c r="D98" s="112">
        <v>26363.63636363636</v>
      </c>
      <c r="E98" s="112">
        <v>24166.666666666668</v>
      </c>
      <c r="F98">
        <v>500</v>
      </c>
    </row>
    <row r="99" spans="1:6" ht="12.75">
      <c r="A99" s="14" t="s">
        <v>692</v>
      </c>
      <c r="B99" s="15" t="s">
        <v>668</v>
      </c>
      <c r="C99" s="16">
        <v>5000</v>
      </c>
      <c r="D99" s="112">
        <v>4545.454545454545</v>
      </c>
      <c r="E99" s="112">
        <v>4166.666666666667</v>
      </c>
      <c r="F99" s="113">
        <v>100</v>
      </c>
    </row>
    <row r="100" spans="1:6" ht="12.75">
      <c r="A100" s="14" t="s">
        <v>693</v>
      </c>
      <c r="B100" s="15" t="s">
        <v>669</v>
      </c>
      <c r="C100" s="16">
        <v>6900</v>
      </c>
      <c r="D100" s="112">
        <v>6272.727272727272</v>
      </c>
      <c r="E100" s="112">
        <v>5750</v>
      </c>
      <c r="F100" s="114">
        <v>150</v>
      </c>
    </row>
    <row r="101" spans="1:6" ht="12.75">
      <c r="A101" s="14" t="s">
        <v>694</v>
      </c>
      <c r="B101" s="15" t="s">
        <v>670</v>
      </c>
      <c r="C101" s="16">
        <v>13100</v>
      </c>
      <c r="D101" s="112">
        <v>11909.090909090908</v>
      </c>
      <c r="E101" s="112">
        <v>10916.666666666668</v>
      </c>
      <c r="F101" s="114">
        <v>230</v>
      </c>
    </row>
    <row r="102" spans="1:6" ht="12.75">
      <c r="A102" s="14" t="s">
        <v>695</v>
      </c>
      <c r="B102" s="15" t="s">
        <v>671</v>
      </c>
      <c r="C102" s="16">
        <v>17100</v>
      </c>
      <c r="D102" s="112">
        <v>15545.454545454544</v>
      </c>
      <c r="E102" s="112">
        <v>14250</v>
      </c>
      <c r="F102" s="114">
        <v>300</v>
      </c>
    </row>
    <row r="103" spans="1:6" ht="12.75">
      <c r="A103" s="14" t="s">
        <v>696</v>
      </c>
      <c r="B103" s="15" t="s">
        <v>672</v>
      </c>
      <c r="C103" s="16">
        <v>23000</v>
      </c>
      <c r="D103" s="112">
        <v>20909.090909090908</v>
      </c>
      <c r="E103" s="112">
        <v>19166.666666666668</v>
      </c>
      <c r="F103" s="114">
        <v>500</v>
      </c>
    </row>
    <row r="104" spans="1:6" ht="12.75">
      <c r="A104" s="14" t="s">
        <v>697</v>
      </c>
      <c r="B104" s="15" t="s">
        <v>673</v>
      </c>
      <c r="C104" s="16">
        <v>28000</v>
      </c>
      <c r="D104" s="112">
        <v>25454.545454545452</v>
      </c>
      <c r="E104" s="112">
        <v>23333.333333333336</v>
      </c>
      <c r="F104" s="114">
        <v>550</v>
      </c>
    </row>
    <row r="105" spans="1:6" ht="12.75">
      <c r="A105" s="14" t="s">
        <v>698</v>
      </c>
      <c r="B105" s="15" t="s">
        <v>674</v>
      </c>
      <c r="C105" s="16">
        <v>34000</v>
      </c>
      <c r="D105" s="112">
        <v>30909.090909090908</v>
      </c>
      <c r="E105" s="112">
        <v>28333.333333333336</v>
      </c>
      <c r="F105" s="114">
        <v>700</v>
      </c>
    </row>
    <row r="106" spans="1:6" ht="12.75">
      <c r="A106" s="14" t="s">
        <v>699</v>
      </c>
      <c r="B106" s="15" t="s">
        <v>675</v>
      </c>
      <c r="C106" s="16">
        <v>52100</v>
      </c>
      <c r="D106" s="112">
        <v>47363.63636363636</v>
      </c>
      <c r="E106" s="112">
        <v>43416.66666666667</v>
      </c>
      <c r="F106" s="114">
        <v>1000</v>
      </c>
    </row>
    <row r="107" spans="1:6" ht="12.75">
      <c r="A107" s="14" t="s">
        <v>700</v>
      </c>
      <c r="B107" s="15" t="s">
        <v>676</v>
      </c>
      <c r="C107" s="16">
        <v>70100</v>
      </c>
      <c r="D107" s="112">
        <v>63727.27272727272</v>
      </c>
      <c r="E107" s="112">
        <v>58416.66666666667</v>
      </c>
      <c r="F107" s="114">
        <v>1300</v>
      </c>
    </row>
    <row r="108" spans="1:6" ht="12.75">
      <c r="A108" s="14"/>
      <c r="B108" s="15"/>
      <c r="C108" s="16"/>
      <c r="D108" s="112"/>
      <c r="E108" s="112"/>
      <c r="F108" s="154"/>
    </row>
    <row r="109" spans="1:6" ht="15.75">
      <c r="A109" s="20" t="s">
        <v>147</v>
      </c>
      <c r="B109" s="24" t="s">
        <v>148</v>
      </c>
      <c r="C109" s="25"/>
      <c r="D109" s="121"/>
      <c r="E109" s="121"/>
      <c r="F109" s="150"/>
    </row>
    <row r="110" spans="1:6" ht="12.75">
      <c r="A110" s="20" t="s">
        <v>149</v>
      </c>
      <c r="B110" s="21" t="s">
        <v>150</v>
      </c>
      <c r="C110" s="25"/>
      <c r="D110" s="53"/>
      <c r="E110" s="53"/>
      <c r="F110" s="150"/>
    </row>
    <row r="111" spans="1:6" ht="12.75">
      <c r="A111" s="14" t="s">
        <v>151</v>
      </c>
      <c r="B111" s="26" t="s">
        <v>152</v>
      </c>
      <c r="C111" s="27">
        <v>1458</v>
      </c>
      <c r="D111" s="122">
        <v>1348.5436893203882</v>
      </c>
      <c r="E111" s="122">
        <v>1298.1308411214952</v>
      </c>
      <c r="F111" s="123">
        <f>C111/1.25</f>
        <v>1166.4</v>
      </c>
    </row>
    <row r="112" spans="1:6" ht="12.75">
      <c r="A112" s="14" t="s">
        <v>153</v>
      </c>
      <c r="B112" s="28" t="s">
        <v>154</v>
      </c>
      <c r="C112" s="29">
        <v>2144</v>
      </c>
      <c r="D112" s="122">
        <v>1982.5242718446602</v>
      </c>
      <c r="E112" s="122">
        <v>1908.411214953271</v>
      </c>
      <c r="F112" s="123">
        <f aca="true" t="shared" si="3" ref="F112:F172">C112/1.25</f>
        <v>1715.2</v>
      </c>
    </row>
    <row r="113" spans="1:6" ht="12.75">
      <c r="A113" s="14" t="s">
        <v>155</v>
      </c>
      <c r="B113" s="28" t="s">
        <v>156</v>
      </c>
      <c r="C113" s="29">
        <v>2481</v>
      </c>
      <c r="D113" s="122">
        <v>2294.1747572815534</v>
      </c>
      <c r="E113" s="122">
        <v>2208.4112149532707</v>
      </c>
      <c r="F113" s="123">
        <f t="shared" si="3"/>
        <v>1984.8</v>
      </c>
    </row>
    <row r="114" spans="1:6" ht="12.75">
      <c r="A114" s="14" t="s">
        <v>157</v>
      </c>
      <c r="B114" s="28" t="s">
        <v>158</v>
      </c>
      <c r="C114" s="29">
        <v>2818</v>
      </c>
      <c r="D114" s="122">
        <v>2605.8252427184466</v>
      </c>
      <c r="E114" s="122">
        <v>2508.4112149532707</v>
      </c>
      <c r="F114" s="123">
        <f t="shared" si="3"/>
        <v>2254.4</v>
      </c>
    </row>
    <row r="115" spans="1:6" ht="12.75">
      <c r="A115" s="14" t="s">
        <v>159</v>
      </c>
      <c r="B115" s="30" t="s">
        <v>160</v>
      </c>
      <c r="C115" s="29">
        <v>3761</v>
      </c>
      <c r="D115" s="122">
        <v>3477.669902912621</v>
      </c>
      <c r="E115" s="122">
        <v>3347.663551401869</v>
      </c>
      <c r="F115" s="123">
        <f t="shared" si="3"/>
        <v>3008.8</v>
      </c>
    </row>
    <row r="116" spans="1:6" ht="12.75">
      <c r="A116" s="14" t="s">
        <v>161</v>
      </c>
      <c r="B116" s="30" t="s">
        <v>162</v>
      </c>
      <c r="C116" s="29">
        <v>6441</v>
      </c>
      <c r="D116" s="122">
        <v>5955.339805825242</v>
      </c>
      <c r="E116" s="122">
        <v>5732.710280373832</v>
      </c>
      <c r="F116" s="123">
        <f t="shared" si="3"/>
        <v>5152.8</v>
      </c>
    </row>
    <row r="117" spans="1:6" ht="12.75">
      <c r="A117" s="14" t="s">
        <v>163</v>
      </c>
      <c r="B117" s="30" t="s">
        <v>164</v>
      </c>
      <c r="C117" s="29">
        <v>10656</v>
      </c>
      <c r="D117" s="122">
        <v>9853.398058252427</v>
      </c>
      <c r="E117" s="122">
        <v>9485.046728971962</v>
      </c>
      <c r="F117" s="123">
        <f t="shared" si="3"/>
        <v>8524.8</v>
      </c>
    </row>
    <row r="118" spans="1:6" ht="12.75">
      <c r="A118" s="14" t="s">
        <v>165</v>
      </c>
      <c r="B118" s="30" t="s">
        <v>166</v>
      </c>
      <c r="C118" s="29">
        <v>17048</v>
      </c>
      <c r="D118" s="122">
        <v>15763.106796116504</v>
      </c>
      <c r="E118" s="122">
        <v>15173.831775700934</v>
      </c>
      <c r="F118" s="123">
        <f t="shared" si="3"/>
        <v>13638.4</v>
      </c>
    </row>
    <row r="119" spans="1:6" ht="12.75">
      <c r="A119" s="14" t="s">
        <v>167</v>
      </c>
      <c r="B119" s="30" t="s">
        <v>168</v>
      </c>
      <c r="C119" s="29">
        <v>20343</v>
      </c>
      <c r="D119" s="122">
        <v>18809.708737864075</v>
      </c>
      <c r="E119" s="122">
        <v>18106.542056074766</v>
      </c>
      <c r="F119" s="123">
        <f t="shared" si="3"/>
        <v>16274.4</v>
      </c>
    </row>
    <row r="120" spans="1:6" ht="12.75">
      <c r="A120" s="14" t="s">
        <v>169</v>
      </c>
      <c r="B120" s="30" t="s">
        <v>170</v>
      </c>
      <c r="C120" s="29">
        <v>23638</v>
      </c>
      <c r="D120" s="122">
        <v>21856.31067961165</v>
      </c>
      <c r="E120" s="122">
        <v>21039.252336448597</v>
      </c>
      <c r="F120" s="123">
        <f t="shared" si="3"/>
        <v>18910.4</v>
      </c>
    </row>
    <row r="121" spans="1:6" ht="12.75">
      <c r="A121" s="14" t="s">
        <v>171</v>
      </c>
      <c r="B121" s="30" t="s">
        <v>172</v>
      </c>
      <c r="C121" s="29">
        <v>32943</v>
      </c>
      <c r="D121" s="122">
        <v>30460.194174757282</v>
      </c>
      <c r="E121" s="122">
        <v>29321.495327102803</v>
      </c>
      <c r="F121" s="123">
        <f t="shared" si="3"/>
        <v>26354.4</v>
      </c>
    </row>
    <row r="122" spans="1:6" ht="12.75">
      <c r="A122" s="14" t="s">
        <v>173</v>
      </c>
      <c r="B122" s="30" t="s">
        <v>174</v>
      </c>
      <c r="C122" s="29">
        <v>36605</v>
      </c>
      <c r="D122" s="122">
        <v>33846.60194174757</v>
      </c>
      <c r="E122" s="122">
        <v>32581.30841121495</v>
      </c>
      <c r="F122" s="123">
        <f t="shared" si="3"/>
        <v>29284</v>
      </c>
    </row>
    <row r="123" spans="1:6" ht="12.75">
      <c r="A123" s="14" t="s">
        <v>175</v>
      </c>
      <c r="B123" s="30" t="s">
        <v>176</v>
      </c>
      <c r="C123" s="29">
        <v>44423</v>
      </c>
      <c r="D123" s="122">
        <v>41075.728155339806</v>
      </c>
      <c r="E123" s="122">
        <v>39540.18691588785</v>
      </c>
      <c r="F123" s="123">
        <f t="shared" si="3"/>
        <v>35538.4</v>
      </c>
    </row>
    <row r="124" spans="1:6" ht="12.75">
      <c r="A124" s="14" t="s">
        <v>177</v>
      </c>
      <c r="B124" s="30" t="s">
        <v>178</v>
      </c>
      <c r="C124" s="29">
        <v>52114</v>
      </c>
      <c r="D124" s="122">
        <v>48186.40776699029</v>
      </c>
      <c r="E124" s="122">
        <v>46385.04672897196</v>
      </c>
      <c r="F124" s="123">
        <f t="shared" si="3"/>
        <v>41691.2</v>
      </c>
    </row>
    <row r="125" spans="1:6" ht="12.75">
      <c r="A125" s="14" t="s">
        <v>179</v>
      </c>
      <c r="B125" s="31" t="s">
        <v>180</v>
      </c>
      <c r="C125" s="32">
        <v>57491</v>
      </c>
      <c r="D125" s="122">
        <v>53158.25242718447</v>
      </c>
      <c r="E125" s="122">
        <v>51171.02803738318</v>
      </c>
      <c r="F125" s="123">
        <f t="shared" si="3"/>
        <v>45992.8</v>
      </c>
    </row>
    <row r="126" spans="1:6" ht="12.75">
      <c r="A126" s="14" t="s">
        <v>181</v>
      </c>
      <c r="B126" s="31" t="s">
        <v>182</v>
      </c>
      <c r="C126" s="33">
        <v>64914</v>
      </c>
      <c r="D126" s="122">
        <v>60022.330097087375</v>
      </c>
      <c r="E126" s="122">
        <v>57778.504672897194</v>
      </c>
      <c r="F126" s="123">
        <f t="shared" si="3"/>
        <v>51931.2</v>
      </c>
    </row>
    <row r="127" spans="1:6" ht="12.75">
      <c r="A127" s="14" t="s">
        <v>183</v>
      </c>
      <c r="B127" s="34" t="s">
        <v>184</v>
      </c>
      <c r="C127" s="29">
        <v>30400</v>
      </c>
      <c r="D127" s="122">
        <v>29514.563106796115</v>
      </c>
      <c r="E127" s="122">
        <v>28411.214953271025</v>
      </c>
      <c r="F127" s="123">
        <f t="shared" si="3"/>
        <v>24320</v>
      </c>
    </row>
    <row r="128" spans="1:6" ht="12.75">
      <c r="A128" s="14" t="s">
        <v>185</v>
      </c>
      <c r="B128" s="31" t="s">
        <v>186</v>
      </c>
      <c r="C128" s="29">
        <v>35200</v>
      </c>
      <c r="D128" s="122">
        <v>34174.7572815534</v>
      </c>
      <c r="E128" s="122">
        <v>32897.19626168224</v>
      </c>
      <c r="F128" s="123">
        <f t="shared" si="3"/>
        <v>28160</v>
      </c>
    </row>
    <row r="129" spans="1:6" ht="12.75">
      <c r="A129" s="14" t="s">
        <v>187</v>
      </c>
      <c r="B129" s="35" t="s">
        <v>188</v>
      </c>
      <c r="C129" s="36">
        <v>32000</v>
      </c>
      <c r="D129" s="122">
        <v>31067.961165048542</v>
      </c>
      <c r="E129" s="122">
        <v>29906.542056074766</v>
      </c>
      <c r="F129" s="123">
        <f t="shared" si="3"/>
        <v>25600</v>
      </c>
    </row>
    <row r="130" spans="1:6" ht="12.75">
      <c r="A130" s="14" t="s">
        <v>189</v>
      </c>
      <c r="B130" s="30" t="s">
        <v>190</v>
      </c>
      <c r="C130" s="29">
        <v>47360</v>
      </c>
      <c r="D130" s="122">
        <v>45980.58252427184</v>
      </c>
      <c r="E130" s="122">
        <v>44261.68224299065</v>
      </c>
      <c r="F130" s="123">
        <f t="shared" si="3"/>
        <v>37888</v>
      </c>
    </row>
    <row r="131" spans="1:6" ht="12.75">
      <c r="A131" s="14" t="s">
        <v>191</v>
      </c>
      <c r="B131" s="37" t="s">
        <v>192</v>
      </c>
      <c r="C131" s="36">
        <v>40960</v>
      </c>
      <c r="D131" s="122">
        <v>39766.99029126213</v>
      </c>
      <c r="E131" s="122">
        <v>38280.3738317757</v>
      </c>
      <c r="F131" s="123">
        <f t="shared" si="3"/>
        <v>32768</v>
      </c>
    </row>
    <row r="132" spans="1:6" ht="12.75">
      <c r="A132" s="14" t="s">
        <v>193</v>
      </c>
      <c r="B132" s="30" t="s">
        <v>194</v>
      </c>
      <c r="C132" s="29">
        <v>54400</v>
      </c>
      <c r="D132" s="122">
        <v>52815.53398058252</v>
      </c>
      <c r="E132" s="122">
        <v>50841.1214953271</v>
      </c>
      <c r="F132" s="123">
        <f t="shared" si="3"/>
        <v>43520</v>
      </c>
    </row>
    <row r="133" spans="1:6" ht="12.75">
      <c r="A133" s="14" t="s">
        <v>195</v>
      </c>
      <c r="B133" s="31" t="s">
        <v>196</v>
      </c>
      <c r="C133" s="38">
        <v>64000</v>
      </c>
      <c r="D133" s="122">
        <v>62135.922330097084</v>
      </c>
      <c r="E133" s="122">
        <v>59813.08411214953</v>
      </c>
      <c r="F133" s="123">
        <f t="shared" si="3"/>
        <v>51200</v>
      </c>
    </row>
    <row r="134" spans="1:6" ht="12.75">
      <c r="A134" s="14" t="s">
        <v>197</v>
      </c>
      <c r="B134" s="34" t="s">
        <v>198</v>
      </c>
      <c r="C134" s="29">
        <v>5755</v>
      </c>
      <c r="D134" s="122">
        <v>5955.339805825242</v>
      </c>
      <c r="E134" s="122">
        <v>5732.710280373832</v>
      </c>
      <c r="F134" s="123">
        <f t="shared" si="3"/>
        <v>4604</v>
      </c>
    </row>
    <row r="135" spans="1:6" ht="12.75">
      <c r="A135" s="14" t="s">
        <v>199</v>
      </c>
      <c r="B135" s="34" t="s">
        <v>200</v>
      </c>
      <c r="C135" s="29">
        <v>9814</v>
      </c>
      <c r="D135" s="122">
        <v>9853.398058252427</v>
      </c>
      <c r="E135" s="122">
        <v>9485.046728971962</v>
      </c>
      <c r="F135" s="123">
        <f t="shared" si="3"/>
        <v>7851.2</v>
      </c>
    </row>
    <row r="136" spans="1:6" ht="12.75">
      <c r="A136" s="14" t="s">
        <v>201</v>
      </c>
      <c r="B136" s="34" t="s">
        <v>202</v>
      </c>
      <c r="C136" s="36">
        <v>15966</v>
      </c>
      <c r="D136" s="122">
        <v>15763.106796116504</v>
      </c>
      <c r="E136" s="122">
        <v>15173.831775700934</v>
      </c>
      <c r="F136" s="123">
        <f t="shared" si="3"/>
        <v>12772.8</v>
      </c>
    </row>
    <row r="137" spans="1:6" ht="12.75">
      <c r="A137" s="14" t="s">
        <v>203</v>
      </c>
      <c r="B137" s="34" t="s">
        <v>204</v>
      </c>
      <c r="C137" s="29">
        <v>46657</v>
      </c>
      <c r="D137" s="122">
        <v>18809.708737864075</v>
      </c>
      <c r="E137" s="122">
        <v>18106.542056074766</v>
      </c>
      <c r="F137" s="123">
        <f t="shared" si="3"/>
        <v>37325.6</v>
      </c>
    </row>
    <row r="138" spans="1:6" ht="12.75">
      <c r="A138" s="14" t="s">
        <v>205</v>
      </c>
      <c r="B138" s="34" t="s">
        <v>206</v>
      </c>
      <c r="C138" s="36">
        <v>54277</v>
      </c>
      <c r="D138" s="122">
        <v>21856.31067961165</v>
      </c>
      <c r="E138" s="122">
        <v>21039.252336448597</v>
      </c>
      <c r="F138" s="123">
        <f t="shared" si="3"/>
        <v>43421.6</v>
      </c>
    </row>
    <row r="139" spans="1:6" ht="12.75">
      <c r="A139" s="14" t="s">
        <v>207</v>
      </c>
      <c r="B139" s="34" t="s">
        <v>208</v>
      </c>
      <c r="C139" s="29">
        <v>61629</v>
      </c>
      <c r="D139" s="122">
        <v>30460.194174757282</v>
      </c>
      <c r="E139" s="122">
        <v>29321.495327102803</v>
      </c>
      <c r="F139" s="123">
        <f t="shared" si="3"/>
        <v>49303.2</v>
      </c>
    </row>
    <row r="140" spans="1:6" ht="12.75">
      <c r="A140" s="14" t="s">
        <v>209</v>
      </c>
      <c r="B140" s="34" t="s">
        <v>210</v>
      </c>
      <c r="C140" s="39">
        <v>67801</v>
      </c>
      <c r="D140" s="122">
        <v>33846.60194174757</v>
      </c>
      <c r="E140" s="122">
        <v>32581.30841121495</v>
      </c>
      <c r="F140" s="123">
        <f t="shared" si="3"/>
        <v>54240.8</v>
      </c>
    </row>
    <row r="141" spans="1:6" ht="12.75">
      <c r="A141" s="14" t="s">
        <v>211</v>
      </c>
      <c r="B141" s="30" t="s">
        <v>212</v>
      </c>
      <c r="C141" s="40">
        <v>2042</v>
      </c>
      <c r="D141" s="122">
        <v>1982.5242718446602</v>
      </c>
      <c r="E141" s="122">
        <v>1908.411214953271</v>
      </c>
      <c r="F141" s="123">
        <f t="shared" si="3"/>
        <v>1633.6</v>
      </c>
    </row>
    <row r="142" spans="1:6" ht="12.75">
      <c r="A142" s="14" t="s">
        <v>213</v>
      </c>
      <c r="B142" s="30" t="s">
        <v>214</v>
      </c>
      <c r="C142" s="40">
        <v>2684</v>
      </c>
      <c r="D142" s="122">
        <v>2605.8252427184466</v>
      </c>
      <c r="E142" s="122">
        <v>2508.4112149532707</v>
      </c>
      <c r="F142" s="123">
        <f t="shared" si="3"/>
        <v>2147.2</v>
      </c>
    </row>
    <row r="143" spans="1:6" ht="12.75">
      <c r="A143" s="14" t="s">
        <v>215</v>
      </c>
      <c r="B143" s="30" t="s">
        <v>216</v>
      </c>
      <c r="C143" s="40">
        <v>3582</v>
      </c>
      <c r="D143" s="122">
        <v>3477.669902912621</v>
      </c>
      <c r="E143" s="122">
        <v>3347.663551401869</v>
      </c>
      <c r="F143" s="123">
        <f t="shared" si="3"/>
        <v>2865.6</v>
      </c>
    </row>
    <row r="144" spans="1:6" ht="12.75">
      <c r="A144" s="14" t="s">
        <v>217</v>
      </c>
      <c r="B144" s="30" t="s">
        <v>218</v>
      </c>
      <c r="C144" s="40">
        <v>6134</v>
      </c>
      <c r="D144" s="122">
        <v>5955.339805825242</v>
      </c>
      <c r="E144" s="122">
        <v>5732.710280373832</v>
      </c>
      <c r="F144" s="123">
        <f t="shared" si="3"/>
        <v>4907.2</v>
      </c>
    </row>
    <row r="145" spans="1:6" ht="12.75">
      <c r="A145" s="14" t="s">
        <v>219</v>
      </c>
      <c r="B145" s="30" t="s">
        <v>220</v>
      </c>
      <c r="C145" s="40">
        <v>10149</v>
      </c>
      <c r="D145" s="122">
        <v>9853.398058252427</v>
      </c>
      <c r="E145" s="122">
        <v>9485.046728971962</v>
      </c>
      <c r="F145" s="123">
        <f t="shared" si="3"/>
        <v>8119.2</v>
      </c>
    </row>
    <row r="146" spans="1:6" ht="12.75">
      <c r="A146" s="20" t="s">
        <v>221</v>
      </c>
      <c r="B146" s="21" t="s">
        <v>222</v>
      </c>
      <c r="C146" s="41"/>
      <c r="D146" s="124"/>
      <c r="E146" s="124"/>
      <c r="F146" s="151"/>
    </row>
    <row r="147" spans="1:6" ht="12.75">
      <c r="A147" s="42" t="s">
        <v>223</v>
      </c>
      <c r="B147" s="30" t="s">
        <v>224</v>
      </c>
      <c r="C147" s="43">
        <v>12413</v>
      </c>
      <c r="D147" s="122">
        <f>C147/1.05</f>
        <v>11821.904761904761</v>
      </c>
      <c r="E147" s="122">
        <f>C147/1.1</f>
        <v>11284.545454545454</v>
      </c>
      <c r="F147" s="123">
        <f t="shared" si="3"/>
        <v>9930.4</v>
      </c>
    </row>
    <row r="148" spans="1:6" ht="12.75">
      <c r="A148" s="44" t="s">
        <v>225</v>
      </c>
      <c r="B148" s="30" t="s">
        <v>226</v>
      </c>
      <c r="C148" s="43">
        <v>21255</v>
      </c>
      <c r="D148" s="122">
        <f aca="true" t="shared" si="4" ref="D148:D171">C148/1.05</f>
        <v>20242.85714285714</v>
      </c>
      <c r="E148" s="122">
        <f aca="true" t="shared" si="5" ref="E148:E171">C148/1.1</f>
        <v>19322.727272727272</v>
      </c>
      <c r="F148" s="123">
        <f t="shared" si="3"/>
        <v>17004</v>
      </c>
    </row>
    <row r="149" spans="1:6" ht="12.75">
      <c r="A149" s="42" t="s">
        <v>227</v>
      </c>
      <c r="B149" s="30" t="s">
        <v>228</v>
      </c>
      <c r="C149" s="43">
        <v>35166</v>
      </c>
      <c r="D149" s="122">
        <f t="shared" si="4"/>
        <v>33491.42857142857</v>
      </c>
      <c r="E149" s="122">
        <f t="shared" si="5"/>
        <v>31969.090909090908</v>
      </c>
      <c r="F149" s="123">
        <f t="shared" si="3"/>
        <v>28132.8</v>
      </c>
    </row>
    <row r="150" spans="1:6" ht="12.75">
      <c r="A150" s="44" t="s">
        <v>229</v>
      </c>
      <c r="B150" s="30" t="s">
        <v>230</v>
      </c>
      <c r="C150" s="45">
        <v>55251</v>
      </c>
      <c r="D150" s="122">
        <f t="shared" si="4"/>
        <v>52620</v>
      </c>
      <c r="E150" s="122">
        <f t="shared" si="5"/>
        <v>50228.181818181816</v>
      </c>
      <c r="F150" s="123">
        <f t="shared" si="3"/>
        <v>44200.8</v>
      </c>
    </row>
    <row r="151" spans="1:6" ht="12.75">
      <c r="A151" s="42" t="s">
        <v>231</v>
      </c>
      <c r="B151" s="30" t="s">
        <v>232</v>
      </c>
      <c r="C151" s="45">
        <v>65136</v>
      </c>
      <c r="D151" s="122">
        <f t="shared" si="4"/>
        <v>62034.28571428571</v>
      </c>
      <c r="E151" s="122">
        <f t="shared" si="5"/>
        <v>59214.54545454545</v>
      </c>
      <c r="F151" s="123">
        <f t="shared" si="3"/>
        <v>52108.8</v>
      </c>
    </row>
    <row r="152" spans="1:6" ht="12.75">
      <c r="A152" s="44" t="s">
        <v>233</v>
      </c>
      <c r="B152" s="30" t="s">
        <v>234</v>
      </c>
      <c r="C152" s="45">
        <v>77328</v>
      </c>
      <c r="D152" s="122">
        <f t="shared" si="4"/>
        <v>73645.71428571429</v>
      </c>
      <c r="E152" s="122">
        <f t="shared" si="5"/>
        <v>70298.18181818181</v>
      </c>
      <c r="F152" s="123">
        <f t="shared" si="3"/>
        <v>61862.4</v>
      </c>
    </row>
    <row r="153" spans="1:6" ht="12.75">
      <c r="A153" s="42" t="s">
        <v>235</v>
      </c>
      <c r="B153" s="30" t="s">
        <v>236</v>
      </c>
      <c r="C153" s="43">
        <v>104080</v>
      </c>
      <c r="D153" s="122">
        <f t="shared" si="4"/>
        <v>99123.80952380953</v>
      </c>
      <c r="E153" s="122">
        <f t="shared" si="5"/>
        <v>94618.18181818181</v>
      </c>
      <c r="F153" s="123">
        <f t="shared" si="3"/>
        <v>83264</v>
      </c>
    </row>
    <row r="154" spans="1:6" ht="12.75">
      <c r="A154" s="44" t="s">
        <v>237</v>
      </c>
      <c r="B154" s="34" t="s">
        <v>238</v>
      </c>
      <c r="C154" s="46">
        <v>115429</v>
      </c>
      <c r="D154" s="122">
        <f t="shared" si="4"/>
        <v>109932.38095238095</v>
      </c>
      <c r="E154" s="122">
        <f t="shared" si="5"/>
        <v>104935.45454545454</v>
      </c>
      <c r="F154" s="123">
        <f t="shared" si="3"/>
        <v>92343.2</v>
      </c>
    </row>
    <row r="155" spans="1:6" ht="12.75">
      <c r="A155" s="42" t="s">
        <v>239</v>
      </c>
      <c r="B155" s="34" t="s">
        <v>240</v>
      </c>
      <c r="C155" s="47">
        <v>137040</v>
      </c>
      <c r="D155" s="122">
        <f t="shared" si="4"/>
        <v>130514.28571428571</v>
      </c>
      <c r="E155" s="122">
        <f t="shared" si="5"/>
        <v>124581.81818181818</v>
      </c>
      <c r="F155" s="123">
        <f t="shared" si="3"/>
        <v>109632</v>
      </c>
    </row>
    <row r="156" spans="1:6" ht="12.75">
      <c r="A156" s="44" t="s">
        <v>241</v>
      </c>
      <c r="B156" s="30" t="s">
        <v>242</v>
      </c>
      <c r="C156" s="45">
        <v>163563</v>
      </c>
      <c r="D156" s="122">
        <f t="shared" si="4"/>
        <v>155774.2857142857</v>
      </c>
      <c r="E156" s="122">
        <f t="shared" si="5"/>
        <v>148693.63636363635</v>
      </c>
      <c r="F156" s="123">
        <f t="shared" si="3"/>
        <v>130850.4</v>
      </c>
    </row>
    <row r="157" spans="1:6" ht="12.75">
      <c r="A157" s="42" t="s">
        <v>243</v>
      </c>
      <c r="B157" s="30" t="s">
        <v>244</v>
      </c>
      <c r="C157" s="45">
        <v>179607</v>
      </c>
      <c r="D157" s="122">
        <f t="shared" si="4"/>
        <v>171054.2857142857</v>
      </c>
      <c r="E157" s="122">
        <f t="shared" si="5"/>
        <v>163279.09090909088</v>
      </c>
      <c r="F157" s="123">
        <f t="shared" si="3"/>
        <v>143685.6</v>
      </c>
    </row>
    <row r="158" spans="1:6" ht="12.75">
      <c r="A158" s="44" t="s">
        <v>245</v>
      </c>
      <c r="B158" s="30" t="s">
        <v>246</v>
      </c>
      <c r="C158" s="45">
        <v>189054</v>
      </c>
      <c r="D158" s="122">
        <f t="shared" si="4"/>
        <v>180051.42857142855</v>
      </c>
      <c r="E158" s="122">
        <f t="shared" si="5"/>
        <v>171867.2727272727</v>
      </c>
      <c r="F158" s="123">
        <f t="shared" si="3"/>
        <v>151243.2</v>
      </c>
    </row>
    <row r="159" spans="1:6" ht="12.75">
      <c r="A159" s="42" t="s">
        <v>247</v>
      </c>
      <c r="B159" s="30" t="s">
        <v>248</v>
      </c>
      <c r="C159" s="48">
        <v>100800</v>
      </c>
      <c r="D159" s="122">
        <f t="shared" si="4"/>
        <v>96000</v>
      </c>
      <c r="E159" s="122">
        <f t="shared" si="5"/>
        <v>91636.36363636363</v>
      </c>
      <c r="F159" s="123">
        <f t="shared" si="3"/>
        <v>80640</v>
      </c>
    </row>
    <row r="160" spans="1:6" ht="12.75">
      <c r="A160" s="44" t="s">
        <v>249</v>
      </c>
      <c r="B160" s="30" t="s">
        <v>250</v>
      </c>
      <c r="C160" s="48">
        <v>115200</v>
      </c>
      <c r="D160" s="122">
        <f t="shared" si="4"/>
        <v>109714.28571428571</v>
      </c>
      <c r="E160" s="122">
        <f t="shared" si="5"/>
        <v>104727.27272727272</v>
      </c>
      <c r="F160" s="123">
        <f t="shared" si="3"/>
        <v>92160</v>
      </c>
    </row>
    <row r="161" spans="1:6" ht="12.75">
      <c r="A161" s="42" t="s">
        <v>251</v>
      </c>
      <c r="B161" s="30" t="s">
        <v>252</v>
      </c>
      <c r="C161" s="49">
        <v>105600</v>
      </c>
      <c r="D161" s="122">
        <f t="shared" si="4"/>
        <v>100571.42857142857</v>
      </c>
      <c r="E161" s="122">
        <f t="shared" si="5"/>
        <v>95999.99999999999</v>
      </c>
      <c r="F161" s="123">
        <f t="shared" si="3"/>
        <v>84480</v>
      </c>
    </row>
    <row r="162" spans="1:6" ht="12.75">
      <c r="A162" s="44" t="s">
        <v>253</v>
      </c>
      <c r="B162" s="30" t="s">
        <v>254</v>
      </c>
      <c r="C162" s="48">
        <v>158000</v>
      </c>
      <c r="D162" s="122">
        <f t="shared" si="4"/>
        <v>150476.19047619047</v>
      </c>
      <c r="E162" s="122">
        <f t="shared" si="5"/>
        <v>143636.36363636362</v>
      </c>
      <c r="F162" s="123">
        <f t="shared" si="3"/>
        <v>126400</v>
      </c>
    </row>
    <row r="163" spans="1:6" ht="12.75">
      <c r="A163" s="42" t="s">
        <v>255</v>
      </c>
      <c r="B163" s="30" t="s">
        <v>256</v>
      </c>
      <c r="C163" s="48">
        <v>132480</v>
      </c>
      <c r="D163" s="122">
        <f t="shared" si="4"/>
        <v>126171.42857142857</v>
      </c>
      <c r="E163" s="122">
        <f t="shared" si="5"/>
        <v>120436.36363636363</v>
      </c>
      <c r="F163" s="123">
        <f t="shared" si="3"/>
        <v>105984</v>
      </c>
    </row>
    <row r="164" spans="1:6" ht="12.75">
      <c r="A164" s="44" t="s">
        <v>257</v>
      </c>
      <c r="B164" s="30" t="s">
        <v>258</v>
      </c>
      <c r="C164" s="49">
        <v>179200</v>
      </c>
      <c r="D164" s="122">
        <f t="shared" si="4"/>
        <v>170666.66666666666</v>
      </c>
      <c r="E164" s="122">
        <f t="shared" si="5"/>
        <v>162909.09090909088</v>
      </c>
      <c r="F164" s="123">
        <f t="shared" si="3"/>
        <v>143360</v>
      </c>
    </row>
    <row r="165" spans="1:6" ht="12.75">
      <c r="A165" s="42" t="s">
        <v>259</v>
      </c>
      <c r="B165" s="30" t="s">
        <v>260</v>
      </c>
      <c r="C165" s="48">
        <v>208000</v>
      </c>
      <c r="D165" s="122">
        <f t="shared" si="4"/>
        <v>198095.23809523808</v>
      </c>
      <c r="E165" s="122">
        <f t="shared" si="5"/>
        <v>189090.9090909091</v>
      </c>
      <c r="F165" s="123">
        <f t="shared" si="3"/>
        <v>166400</v>
      </c>
    </row>
    <row r="166" spans="1:6" ht="12.75">
      <c r="A166" s="44" t="s">
        <v>261</v>
      </c>
      <c r="B166" s="30" t="s">
        <v>262</v>
      </c>
      <c r="C166" s="50">
        <v>18972</v>
      </c>
      <c r="D166" s="122">
        <f t="shared" si="4"/>
        <v>18068.571428571428</v>
      </c>
      <c r="E166" s="122">
        <f t="shared" si="5"/>
        <v>17247.272727272724</v>
      </c>
      <c r="F166" s="123">
        <f t="shared" si="3"/>
        <v>15177.6</v>
      </c>
    </row>
    <row r="167" spans="1:6" ht="12.75">
      <c r="A167" s="42" t="s">
        <v>263</v>
      </c>
      <c r="B167" s="30" t="s">
        <v>264</v>
      </c>
      <c r="C167" s="50">
        <v>32398</v>
      </c>
      <c r="D167" s="122">
        <f t="shared" si="4"/>
        <v>30855.238095238095</v>
      </c>
      <c r="E167" s="122">
        <f t="shared" si="5"/>
        <v>29452.727272727272</v>
      </c>
      <c r="F167" s="123">
        <f t="shared" si="3"/>
        <v>25918.4</v>
      </c>
    </row>
    <row r="168" spans="1:6" ht="12.75">
      <c r="A168" s="44" t="s">
        <v>265</v>
      </c>
      <c r="B168" s="30" t="s">
        <v>266</v>
      </c>
      <c r="C168" s="51">
        <v>47877</v>
      </c>
      <c r="D168" s="122">
        <f t="shared" si="4"/>
        <v>45597.142857142855</v>
      </c>
      <c r="E168" s="122">
        <f t="shared" si="5"/>
        <v>43524.54545454545</v>
      </c>
      <c r="F168" s="123">
        <f t="shared" si="3"/>
        <v>38301.6</v>
      </c>
    </row>
    <row r="169" spans="1:6" ht="12.75">
      <c r="A169" s="42" t="s">
        <v>267</v>
      </c>
      <c r="B169" s="34" t="s">
        <v>268</v>
      </c>
      <c r="C169" s="50">
        <v>143907</v>
      </c>
      <c r="D169" s="122">
        <f t="shared" si="4"/>
        <v>137054.2857142857</v>
      </c>
      <c r="E169" s="122">
        <f t="shared" si="5"/>
        <v>130824.54545454544</v>
      </c>
      <c r="F169" s="123">
        <f t="shared" si="3"/>
        <v>115125.6</v>
      </c>
    </row>
    <row r="170" spans="1:6" ht="12.75">
      <c r="A170" s="44" t="s">
        <v>269</v>
      </c>
      <c r="B170" s="30" t="s">
        <v>270</v>
      </c>
      <c r="C170" s="50">
        <v>169328</v>
      </c>
      <c r="D170" s="122">
        <f t="shared" si="4"/>
        <v>161264.7619047619</v>
      </c>
      <c r="E170" s="122">
        <f t="shared" si="5"/>
        <v>153934.54545454544</v>
      </c>
      <c r="F170" s="123">
        <f t="shared" si="3"/>
        <v>135462.4</v>
      </c>
    </row>
    <row r="171" spans="1:6" ht="12.75">
      <c r="A171" s="42" t="s">
        <v>271</v>
      </c>
      <c r="B171" s="30" t="s">
        <v>272</v>
      </c>
      <c r="C171" s="51">
        <v>188578</v>
      </c>
      <c r="D171" s="122">
        <f t="shared" si="4"/>
        <v>179598.09523809524</v>
      </c>
      <c r="E171" s="122">
        <f t="shared" si="5"/>
        <v>171434.54545454544</v>
      </c>
      <c r="F171" s="123">
        <f t="shared" si="3"/>
        <v>150862.4</v>
      </c>
    </row>
    <row r="172" spans="1:6" ht="12.75">
      <c r="A172" s="42" t="s">
        <v>273</v>
      </c>
      <c r="B172" s="30" t="s">
        <v>274</v>
      </c>
      <c r="C172" s="50">
        <v>196267</v>
      </c>
      <c r="D172" s="122">
        <f>C172/1.05</f>
        <v>186920.95238095237</v>
      </c>
      <c r="E172" s="122">
        <f>C172/1.1</f>
        <v>178424.54545454544</v>
      </c>
      <c r="F172" s="123">
        <f t="shared" si="3"/>
        <v>157013.6</v>
      </c>
    </row>
    <row r="173" spans="1:6" ht="12.75">
      <c r="A173" s="20" t="s">
        <v>275</v>
      </c>
      <c r="B173" s="52" t="s">
        <v>276</v>
      </c>
      <c r="C173" s="53"/>
      <c r="D173" s="53"/>
      <c r="E173" s="53"/>
      <c r="F173" s="151"/>
    </row>
    <row r="174" spans="1:6" ht="12.75">
      <c r="A174" s="14" t="s">
        <v>277</v>
      </c>
      <c r="B174" s="34" t="s">
        <v>278</v>
      </c>
      <c r="C174" s="54">
        <v>43530</v>
      </c>
      <c r="D174" s="112">
        <f>C174/1.05</f>
        <v>41457.142857142855</v>
      </c>
      <c r="E174" s="125">
        <f>C174/1.1</f>
        <v>39572.72727272727</v>
      </c>
      <c r="F174" s="123">
        <f>C174/1.2</f>
        <v>36275</v>
      </c>
    </row>
    <row r="175" spans="1:6" ht="12.75">
      <c r="A175" s="14" t="s">
        <v>279</v>
      </c>
      <c r="B175" s="30" t="s">
        <v>280</v>
      </c>
      <c r="C175" s="55">
        <v>58190</v>
      </c>
      <c r="D175" s="112">
        <f aca="true" t="shared" si="6" ref="D175:D188">C175/1.05</f>
        <v>55419.04761904762</v>
      </c>
      <c r="E175" s="125">
        <f aca="true" t="shared" si="7" ref="E175:E188">C175/1.1</f>
        <v>52899.99999999999</v>
      </c>
      <c r="F175" s="123">
        <f aca="true" t="shared" si="8" ref="F175:F181">C175/1.2</f>
        <v>48491.66666666667</v>
      </c>
    </row>
    <row r="176" spans="1:6" ht="12.75">
      <c r="A176" s="14" t="s">
        <v>281</v>
      </c>
      <c r="B176" s="30" t="s">
        <v>282</v>
      </c>
      <c r="C176" s="55">
        <v>75220</v>
      </c>
      <c r="D176" s="112">
        <f t="shared" si="6"/>
        <v>71638.09523809524</v>
      </c>
      <c r="E176" s="125">
        <f t="shared" si="7"/>
        <v>68381.81818181818</v>
      </c>
      <c r="F176" s="123">
        <f t="shared" si="8"/>
        <v>62683.333333333336</v>
      </c>
    </row>
    <row r="177" spans="1:6" ht="12.75">
      <c r="A177" s="14" t="s">
        <v>283</v>
      </c>
      <c r="B177" s="30" t="s">
        <v>284</v>
      </c>
      <c r="C177" s="55">
        <v>105410</v>
      </c>
      <c r="D177" s="112">
        <f t="shared" si="6"/>
        <v>100390.47619047618</v>
      </c>
      <c r="E177" s="125">
        <f t="shared" si="7"/>
        <v>95827.27272727272</v>
      </c>
      <c r="F177" s="123">
        <f t="shared" si="8"/>
        <v>87841.66666666667</v>
      </c>
    </row>
    <row r="178" spans="1:6" ht="12.75">
      <c r="A178" s="14" t="s">
        <v>285</v>
      </c>
      <c r="B178" s="30" t="s">
        <v>286</v>
      </c>
      <c r="C178" s="55">
        <v>147340</v>
      </c>
      <c r="D178" s="112">
        <f t="shared" si="6"/>
        <v>140323.80952380953</v>
      </c>
      <c r="E178" s="125">
        <f t="shared" si="7"/>
        <v>133945.45454545453</v>
      </c>
      <c r="F178" s="123">
        <f t="shared" si="8"/>
        <v>122783.33333333334</v>
      </c>
    </row>
    <row r="179" spans="1:6" ht="12.75">
      <c r="A179" s="14" t="s">
        <v>287</v>
      </c>
      <c r="B179" s="30" t="s">
        <v>288</v>
      </c>
      <c r="C179" s="55">
        <v>188900</v>
      </c>
      <c r="D179" s="112">
        <f t="shared" si="6"/>
        <v>179904.7619047619</v>
      </c>
      <c r="E179" s="125">
        <f t="shared" si="7"/>
        <v>171727.2727272727</v>
      </c>
      <c r="F179" s="123">
        <f t="shared" si="8"/>
        <v>157416.6666666667</v>
      </c>
    </row>
    <row r="180" spans="1:6" ht="12.75">
      <c r="A180" s="14" t="s">
        <v>289</v>
      </c>
      <c r="B180" s="30" t="s">
        <v>290</v>
      </c>
      <c r="C180" s="55">
        <v>266960</v>
      </c>
      <c r="D180" s="112">
        <f t="shared" si="6"/>
        <v>254247.61904761902</v>
      </c>
      <c r="E180" s="125">
        <f t="shared" si="7"/>
        <v>242690.90909090906</v>
      </c>
      <c r="F180" s="123">
        <f t="shared" si="8"/>
        <v>222466.6666666667</v>
      </c>
    </row>
    <row r="181" spans="1:6" ht="12.75">
      <c r="A181" s="14" t="s">
        <v>291</v>
      </c>
      <c r="B181" s="30" t="s">
        <v>292</v>
      </c>
      <c r="C181" s="55">
        <v>308000</v>
      </c>
      <c r="D181" s="112">
        <f t="shared" si="6"/>
        <v>293333.3333333333</v>
      </c>
      <c r="E181" s="125">
        <f t="shared" si="7"/>
        <v>280000</v>
      </c>
      <c r="F181" s="123">
        <f t="shared" si="8"/>
        <v>256666.6666666667</v>
      </c>
    </row>
    <row r="182" spans="1:6" ht="12.75">
      <c r="A182" s="20" t="s">
        <v>293</v>
      </c>
      <c r="B182" s="52" t="s">
        <v>294</v>
      </c>
      <c r="C182" s="53"/>
      <c r="D182" s="126"/>
      <c r="E182" s="127"/>
      <c r="F182" s="151"/>
    </row>
    <row r="183" spans="1:6" ht="12.75">
      <c r="A183" s="14" t="s">
        <v>295</v>
      </c>
      <c r="B183" s="56" t="s">
        <v>296</v>
      </c>
      <c r="C183" s="57">
        <v>20440</v>
      </c>
      <c r="D183" s="112">
        <f t="shared" si="6"/>
        <v>19466.666666666664</v>
      </c>
      <c r="E183" s="125">
        <f t="shared" si="7"/>
        <v>18581.81818181818</v>
      </c>
      <c r="F183" s="123">
        <f aca="true" t="shared" si="9" ref="F183:F188">C183/1.25</f>
        <v>16352</v>
      </c>
    </row>
    <row r="184" spans="1:6" ht="12.75">
      <c r="A184" s="14" t="s">
        <v>297</v>
      </c>
      <c r="B184" s="56" t="s">
        <v>298</v>
      </c>
      <c r="C184" s="58">
        <v>30400</v>
      </c>
      <c r="D184" s="112">
        <f t="shared" si="6"/>
        <v>28952.38095238095</v>
      </c>
      <c r="E184" s="125">
        <f t="shared" si="7"/>
        <v>27636.363636363632</v>
      </c>
      <c r="F184" s="123">
        <f t="shared" si="9"/>
        <v>24320</v>
      </c>
    </row>
    <row r="185" spans="1:6" ht="12.75">
      <c r="A185" s="14" t="s">
        <v>299</v>
      </c>
      <c r="B185" s="56" t="s">
        <v>300</v>
      </c>
      <c r="C185" s="58">
        <v>34510</v>
      </c>
      <c r="D185" s="112">
        <f t="shared" si="6"/>
        <v>32866.666666666664</v>
      </c>
      <c r="E185" s="125">
        <f t="shared" si="7"/>
        <v>31372.72727272727</v>
      </c>
      <c r="F185" s="123">
        <f t="shared" si="9"/>
        <v>27608</v>
      </c>
    </row>
    <row r="186" spans="1:6" ht="12.75">
      <c r="A186" s="14" t="s">
        <v>301</v>
      </c>
      <c r="B186" s="56" t="s">
        <v>302</v>
      </c>
      <c r="C186" s="58">
        <v>47360</v>
      </c>
      <c r="D186" s="112">
        <f t="shared" si="6"/>
        <v>45104.7619047619</v>
      </c>
      <c r="E186" s="125">
        <f t="shared" si="7"/>
        <v>43054.54545454545</v>
      </c>
      <c r="F186" s="123">
        <f t="shared" si="9"/>
        <v>37888</v>
      </c>
    </row>
    <row r="187" spans="1:6" ht="12.75">
      <c r="A187" s="14" t="s">
        <v>303</v>
      </c>
      <c r="B187" s="56" t="s">
        <v>304</v>
      </c>
      <c r="C187" s="58">
        <v>54400</v>
      </c>
      <c r="D187" s="112">
        <f t="shared" si="6"/>
        <v>51809.52380952381</v>
      </c>
      <c r="E187" s="125">
        <f t="shared" si="7"/>
        <v>49454.54545454545</v>
      </c>
      <c r="F187" s="123">
        <f t="shared" si="9"/>
        <v>43520</v>
      </c>
    </row>
    <row r="188" spans="1:6" ht="12.75">
      <c r="A188" s="14" t="s">
        <v>305</v>
      </c>
      <c r="B188" s="56" t="s">
        <v>306</v>
      </c>
      <c r="C188" s="58">
        <v>64000</v>
      </c>
      <c r="D188" s="112">
        <f t="shared" si="6"/>
        <v>60952.38095238095</v>
      </c>
      <c r="E188" s="125">
        <f t="shared" si="7"/>
        <v>58181.81818181818</v>
      </c>
      <c r="F188" s="123">
        <f t="shared" si="9"/>
        <v>51200</v>
      </c>
    </row>
    <row r="189" spans="1:6" ht="12.75">
      <c r="A189" s="14"/>
      <c r="B189" s="155"/>
      <c r="C189" s="58"/>
      <c r="D189" s="112"/>
      <c r="E189" s="125"/>
      <c r="F189" s="156"/>
    </row>
    <row r="190" spans="1:6" ht="13.5" thickBot="1">
      <c r="A190" s="20" t="s">
        <v>307</v>
      </c>
      <c r="B190" s="52" t="s">
        <v>308</v>
      </c>
      <c r="C190" s="53"/>
      <c r="D190" s="53"/>
      <c r="E190" s="53"/>
      <c r="F190" s="146"/>
    </row>
    <row r="191" spans="1:6" ht="13.5" thickBot="1">
      <c r="A191" s="14" t="s">
        <v>309</v>
      </c>
      <c r="B191" s="59" t="s">
        <v>310</v>
      </c>
      <c r="C191" s="60">
        <v>58</v>
      </c>
      <c r="D191" s="60">
        <f>C191/1.03</f>
        <v>56.310679611650485</v>
      </c>
      <c r="E191" s="60">
        <f>C191/1.05</f>
        <v>55.238095238095234</v>
      </c>
      <c r="F191" s="128">
        <f>C191/1.2</f>
        <v>48.333333333333336</v>
      </c>
    </row>
    <row r="192" spans="1:6" ht="13.5" thickBot="1">
      <c r="A192" s="14" t="s">
        <v>311</v>
      </c>
      <c r="B192" s="61" t="s">
        <v>312</v>
      </c>
      <c r="C192" s="62">
        <v>84</v>
      </c>
      <c r="D192" s="60">
        <f aca="true" t="shared" si="10" ref="D192:D235">C192/1.03</f>
        <v>81.55339805825243</v>
      </c>
      <c r="E192" s="60">
        <f aca="true" t="shared" si="11" ref="E192:E235">C192/1.05</f>
        <v>80</v>
      </c>
      <c r="F192" s="128">
        <f aca="true" t="shared" si="12" ref="F192:F235">C192/1.2</f>
        <v>70</v>
      </c>
    </row>
    <row r="193" spans="1:6" ht="13.5" thickBot="1">
      <c r="A193" s="14" t="s">
        <v>313</v>
      </c>
      <c r="B193" s="63" t="s">
        <v>314</v>
      </c>
      <c r="C193" s="64">
        <v>123</v>
      </c>
      <c r="D193" s="129">
        <f t="shared" si="10"/>
        <v>119.41747572815534</v>
      </c>
      <c r="E193" s="129">
        <f t="shared" si="11"/>
        <v>117.14285714285714</v>
      </c>
      <c r="F193" s="128">
        <f t="shared" si="12"/>
        <v>102.5</v>
      </c>
    </row>
    <row r="194" spans="1:6" ht="13.5" thickBot="1">
      <c r="A194" s="14" t="s">
        <v>315</v>
      </c>
      <c r="B194" s="65" t="s">
        <v>316</v>
      </c>
      <c r="C194" s="66">
        <v>162</v>
      </c>
      <c r="D194" s="60">
        <f t="shared" si="10"/>
        <v>157.28155339805824</v>
      </c>
      <c r="E194" s="60">
        <f t="shared" si="11"/>
        <v>154.28571428571428</v>
      </c>
      <c r="F194" s="128">
        <f t="shared" si="12"/>
        <v>135</v>
      </c>
    </row>
    <row r="195" spans="1:6" ht="13.5" thickBot="1">
      <c r="A195" s="14" t="s">
        <v>317</v>
      </c>
      <c r="B195" s="67" t="s">
        <v>318</v>
      </c>
      <c r="C195" s="68">
        <v>216</v>
      </c>
      <c r="D195" s="74">
        <f t="shared" si="10"/>
        <v>209.70873786407768</v>
      </c>
      <c r="E195" s="74">
        <f t="shared" si="11"/>
        <v>205.7142857142857</v>
      </c>
      <c r="F195" s="128">
        <f t="shared" si="12"/>
        <v>180</v>
      </c>
    </row>
    <row r="196" spans="1:6" ht="13.5" thickBot="1">
      <c r="A196" s="14" t="s">
        <v>319</v>
      </c>
      <c r="B196" s="67" t="s">
        <v>320</v>
      </c>
      <c r="C196" s="68">
        <v>267</v>
      </c>
      <c r="D196" s="74">
        <f t="shared" si="10"/>
        <v>259.22330097087377</v>
      </c>
      <c r="E196" s="74">
        <f t="shared" si="11"/>
        <v>254.28571428571428</v>
      </c>
      <c r="F196" s="128">
        <f t="shared" si="12"/>
        <v>222.5</v>
      </c>
    </row>
    <row r="197" spans="1:6" ht="13.5" thickBot="1">
      <c r="A197" s="14" t="s">
        <v>321</v>
      </c>
      <c r="B197" s="65" t="s">
        <v>322</v>
      </c>
      <c r="C197" s="66">
        <v>305</v>
      </c>
      <c r="D197" s="60">
        <f t="shared" si="10"/>
        <v>296.11650485436894</v>
      </c>
      <c r="E197" s="60">
        <f t="shared" si="11"/>
        <v>290.4761904761905</v>
      </c>
      <c r="F197" s="128">
        <f t="shared" si="12"/>
        <v>254.16666666666669</v>
      </c>
    </row>
    <row r="198" spans="1:6" ht="13.5" thickBot="1">
      <c r="A198" s="14" t="s">
        <v>323</v>
      </c>
      <c r="B198" s="65" t="s">
        <v>324</v>
      </c>
      <c r="C198" s="66">
        <v>359</v>
      </c>
      <c r="D198" s="60">
        <f t="shared" si="10"/>
        <v>348.54368932038835</v>
      </c>
      <c r="E198" s="60">
        <f t="shared" si="11"/>
        <v>341.90476190476187</v>
      </c>
      <c r="F198" s="128">
        <f t="shared" si="12"/>
        <v>299.1666666666667</v>
      </c>
    </row>
    <row r="199" spans="1:6" ht="13.5" thickBot="1">
      <c r="A199" s="14" t="s">
        <v>325</v>
      </c>
      <c r="B199" s="67" t="s">
        <v>326</v>
      </c>
      <c r="C199" s="68">
        <v>462</v>
      </c>
      <c r="D199" s="74">
        <f t="shared" si="10"/>
        <v>448.54368932038835</v>
      </c>
      <c r="E199" s="74">
        <f t="shared" si="11"/>
        <v>440</v>
      </c>
      <c r="F199" s="128">
        <f t="shared" si="12"/>
        <v>385</v>
      </c>
    </row>
    <row r="200" spans="1:6" ht="13.5" thickBot="1">
      <c r="A200" s="14" t="s">
        <v>327</v>
      </c>
      <c r="B200" s="67" t="s">
        <v>328</v>
      </c>
      <c r="C200" s="68">
        <v>530</v>
      </c>
      <c r="D200" s="74">
        <f t="shared" si="10"/>
        <v>514.5631067961165</v>
      </c>
      <c r="E200" s="74">
        <f t="shared" si="11"/>
        <v>504.76190476190476</v>
      </c>
      <c r="F200" s="128">
        <f t="shared" si="12"/>
        <v>441.6666666666667</v>
      </c>
    </row>
    <row r="201" spans="1:6" ht="13.5" thickBot="1">
      <c r="A201" s="14" t="s">
        <v>329</v>
      </c>
      <c r="B201" s="65" t="s">
        <v>330</v>
      </c>
      <c r="C201" s="66">
        <v>634</v>
      </c>
      <c r="D201" s="60">
        <f t="shared" si="10"/>
        <v>615.5339805825242</v>
      </c>
      <c r="E201" s="60">
        <f t="shared" si="11"/>
        <v>603.8095238095237</v>
      </c>
      <c r="F201" s="128">
        <f t="shared" si="12"/>
        <v>528.3333333333334</v>
      </c>
    </row>
    <row r="202" spans="1:6" ht="13.5" thickBot="1">
      <c r="A202" s="14" t="s">
        <v>331</v>
      </c>
      <c r="B202" s="65" t="s">
        <v>332</v>
      </c>
      <c r="C202" s="66">
        <v>723</v>
      </c>
      <c r="D202" s="60">
        <f t="shared" si="10"/>
        <v>701.9417475728155</v>
      </c>
      <c r="E202" s="60">
        <f t="shared" si="11"/>
        <v>688.5714285714286</v>
      </c>
      <c r="F202" s="128">
        <f t="shared" si="12"/>
        <v>602.5</v>
      </c>
    </row>
    <row r="203" spans="1:6" ht="13.5" thickBot="1">
      <c r="A203" s="14" t="s">
        <v>333</v>
      </c>
      <c r="B203" s="67" t="s">
        <v>334</v>
      </c>
      <c r="C203" s="68">
        <v>826</v>
      </c>
      <c r="D203" s="74">
        <f t="shared" si="10"/>
        <v>801.9417475728155</v>
      </c>
      <c r="E203" s="74">
        <f t="shared" si="11"/>
        <v>786.6666666666666</v>
      </c>
      <c r="F203" s="128">
        <f t="shared" si="12"/>
        <v>688.3333333333334</v>
      </c>
    </row>
    <row r="204" spans="1:6" ht="13.5" thickBot="1">
      <c r="A204" s="14" t="s">
        <v>335</v>
      </c>
      <c r="B204" s="69" t="s">
        <v>336</v>
      </c>
      <c r="C204" s="70">
        <v>982</v>
      </c>
      <c r="D204" s="74">
        <f t="shared" si="10"/>
        <v>953.3980582524272</v>
      </c>
      <c r="E204" s="74">
        <f t="shared" si="11"/>
        <v>935.2380952380952</v>
      </c>
      <c r="F204" s="128">
        <f t="shared" si="12"/>
        <v>818.3333333333334</v>
      </c>
    </row>
    <row r="205" spans="1:6" ht="13.5" thickBot="1">
      <c r="A205" s="14" t="s">
        <v>337</v>
      </c>
      <c r="B205" s="71" t="s">
        <v>338</v>
      </c>
      <c r="C205" s="72">
        <v>994</v>
      </c>
      <c r="D205" s="60">
        <f t="shared" si="10"/>
        <v>965.0485436893204</v>
      </c>
      <c r="E205" s="60">
        <f t="shared" si="11"/>
        <v>946.6666666666666</v>
      </c>
      <c r="F205" s="128">
        <f t="shared" si="12"/>
        <v>828.3333333333334</v>
      </c>
    </row>
    <row r="206" spans="1:6" ht="13.5" thickBot="1">
      <c r="A206" s="14" t="s">
        <v>339</v>
      </c>
      <c r="B206" s="73" t="s">
        <v>340</v>
      </c>
      <c r="C206" s="74">
        <v>499</v>
      </c>
      <c r="D206" s="74">
        <f t="shared" si="10"/>
        <v>484.4660194174757</v>
      </c>
      <c r="E206" s="74">
        <f t="shared" si="11"/>
        <v>475.23809523809524</v>
      </c>
      <c r="F206" s="128">
        <f t="shared" si="12"/>
        <v>415.83333333333337</v>
      </c>
    </row>
    <row r="207" spans="1:6" ht="13.5" thickBot="1">
      <c r="A207" s="14" t="s">
        <v>341</v>
      </c>
      <c r="B207" s="67" t="s">
        <v>342</v>
      </c>
      <c r="C207" s="68">
        <v>573</v>
      </c>
      <c r="D207" s="74">
        <f t="shared" si="10"/>
        <v>556.3106796116505</v>
      </c>
      <c r="E207" s="74">
        <f t="shared" si="11"/>
        <v>545.7142857142857</v>
      </c>
      <c r="F207" s="128">
        <f t="shared" si="12"/>
        <v>477.5</v>
      </c>
    </row>
    <row r="208" spans="1:6" ht="13.5" thickBot="1">
      <c r="A208" s="14" t="s">
        <v>343</v>
      </c>
      <c r="B208" s="67" t="s">
        <v>344</v>
      </c>
      <c r="C208" s="68">
        <v>681</v>
      </c>
      <c r="D208" s="74">
        <f t="shared" si="10"/>
        <v>661.1650485436893</v>
      </c>
      <c r="E208" s="74">
        <f t="shared" si="11"/>
        <v>648.5714285714286</v>
      </c>
      <c r="F208" s="128">
        <f t="shared" si="12"/>
        <v>567.5</v>
      </c>
    </row>
    <row r="209" spans="1:6" ht="13.5" thickBot="1">
      <c r="A209" s="14" t="s">
        <v>345</v>
      </c>
      <c r="B209" s="65" t="s">
        <v>346</v>
      </c>
      <c r="C209" s="66">
        <v>551</v>
      </c>
      <c r="D209" s="60">
        <f t="shared" si="10"/>
        <v>534.9514563106796</v>
      </c>
      <c r="E209" s="60">
        <f t="shared" si="11"/>
        <v>524.7619047619047</v>
      </c>
      <c r="F209" s="128">
        <f t="shared" si="12"/>
        <v>459.1666666666667</v>
      </c>
    </row>
    <row r="210" spans="1:6" ht="13.5" thickBot="1">
      <c r="A210" s="14" t="s">
        <v>347</v>
      </c>
      <c r="B210" s="65" t="s">
        <v>348</v>
      </c>
      <c r="C210" s="66">
        <v>634</v>
      </c>
      <c r="D210" s="60">
        <f t="shared" si="10"/>
        <v>615.5339805825242</v>
      </c>
      <c r="E210" s="60">
        <f t="shared" si="11"/>
        <v>603.8095238095237</v>
      </c>
      <c r="F210" s="128">
        <f t="shared" si="12"/>
        <v>528.3333333333334</v>
      </c>
    </row>
    <row r="211" spans="1:6" ht="13.5" thickBot="1">
      <c r="A211" s="14" t="s">
        <v>349</v>
      </c>
      <c r="B211" s="65" t="s">
        <v>350</v>
      </c>
      <c r="C211" s="66">
        <v>927</v>
      </c>
      <c r="D211" s="60">
        <f t="shared" si="10"/>
        <v>900</v>
      </c>
      <c r="E211" s="60">
        <f t="shared" si="11"/>
        <v>882.8571428571428</v>
      </c>
      <c r="F211" s="128">
        <f t="shared" si="12"/>
        <v>772.5</v>
      </c>
    </row>
    <row r="212" spans="1:6" ht="13.5" thickBot="1">
      <c r="A212" s="14" t="s">
        <v>351</v>
      </c>
      <c r="B212" s="67" t="s">
        <v>352</v>
      </c>
      <c r="C212" s="75">
        <v>751</v>
      </c>
      <c r="D212" s="74">
        <f t="shared" si="10"/>
        <v>729.126213592233</v>
      </c>
      <c r="E212" s="74">
        <f t="shared" si="11"/>
        <v>715.2380952380952</v>
      </c>
      <c r="F212" s="128">
        <f t="shared" si="12"/>
        <v>625.8333333333334</v>
      </c>
    </row>
    <row r="213" spans="1:6" ht="13.5" thickBot="1">
      <c r="A213" s="14" t="s">
        <v>353</v>
      </c>
      <c r="B213" s="67" t="s">
        <v>354</v>
      </c>
      <c r="C213" s="75">
        <v>863</v>
      </c>
      <c r="D213" s="74">
        <f t="shared" si="10"/>
        <v>837.8640776699029</v>
      </c>
      <c r="E213" s="74">
        <f t="shared" si="11"/>
        <v>821.9047619047619</v>
      </c>
      <c r="F213" s="128">
        <f t="shared" si="12"/>
        <v>719.1666666666667</v>
      </c>
    </row>
    <row r="214" spans="1:6" ht="13.5" thickBot="1">
      <c r="A214" s="14" t="s">
        <v>355</v>
      </c>
      <c r="B214" s="67" t="s">
        <v>356</v>
      </c>
      <c r="C214" s="75">
        <v>1267</v>
      </c>
      <c r="D214" s="74">
        <f t="shared" si="10"/>
        <v>1230.0970873786407</v>
      </c>
      <c r="E214" s="74">
        <f t="shared" si="11"/>
        <v>1206.6666666666665</v>
      </c>
      <c r="F214" s="128">
        <f t="shared" si="12"/>
        <v>1055.8333333333335</v>
      </c>
    </row>
    <row r="215" spans="1:6" ht="13.5" thickBot="1">
      <c r="A215" s="14" t="s">
        <v>357</v>
      </c>
      <c r="B215" s="65" t="s">
        <v>358</v>
      </c>
      <c r="C215" s="66">
        <v>1005</v>
      </c>
      <c r="D215" s="60">
        <f t="shared" si="10"/>
        <v>975.7281553398058</v>
      </c>
      <c r="E215" s="60">
        <f t="shared" si="11"/>
        <v>957.1428571428571</v>
      </c>
      <c r="F215" s="128">
        <f t="shared" si="12"/>
        <v>837.5</v>
      </c>
    </row>
    <row r="216" spans="1:6" ht="13.5" thickBot="1">
      <c r="A216" s="14" t="s">
        <v>359</v>
      </c>
      <c r="B216" s="65" t="s">
        <v>360</v>
      </c>
      <c r="C216" s="66">
        <v>1180</v>
      </c>
      <c r="D216" s="60">
        <f t="shared" si="10"/>
        <v>1145.631067961165</v>
      </c>
      <c r="E216" s="60">
        <f t="shared" si="11"/>
        <v>1123.8095238095239</v>
      </c>
      <c r="F216" s="128">
        <f t="shared" si="12"/>
        <v>983.3333333333334</v>
      </c>
    </row>
    <row r="217" spans="1:6" ht="13.5" thickBot="1">
      <c r="A217" s="14" t="s">
        <v>361</v>
      </c>
      <c r="B217" s="65" t="s">
        <v>362</v>
      </c>
      <c r="C217" s="66">
        <v>1602</v>
      </c>
      <c r="D217" s="60">
        <f t="shared" si="10"/>
        <v>1555.3398058252426</v>
      </c>
      <c r="E217" s="60">
        <f t="shared" si="11"/>
        <v>1525.7142857142856</v>
      </c>
      <c r="F217" s="128">
        <f t="shared" si="12"/>
        <v>1335</v>
      </c>
    </row>
    <row r="218" spans="1:6" ht="13.5" thickBot="1">
      <c r="A218" s="14" t="s">
        <v>363</v>
      </c>
      <c r="B218" s="65" t="s">
        <v>364</v>
      </c>
      <c r="C218" s="66">
        <v>1187</v>
      </c>
      <c r="D218" s="60">
        <f t="shared" si="10"/>
        <v>1152.4271844660193</v>
      </c>
      <c r="E218" s="60">
        <f t="shared" si="11"/>
        <v>1130.4761904761904</v>
      </c>
      <c r="F218" s="128">
        <f t="shared" si="12"/>
        <v>989.1666666666667</v>
      </c>
    </row>
    <row r="219" spans="1:6" ht="13.5" thickBot="1">
      <c r="A219" s="14" t="s">
        <v>365</v>
      </c>
      <c r="B219" s="67" t="s">
        <v>366</v>
      </c>
      <c r="C219" s="68">
        <v>1376</v>
      </c>
      <c r="D219" s="74">
        <f t="shared" si="10"/>
        <v>1335.9223300970873</v>
      </c>
      <c r="E219" s="74">
        <f t="shared" si="11"/>
        <v>1310.4761904761904</v>
      </c>
      <c r="F219" s="128">
        <f t="shared" si="12"/>
        <v>1146.6666666666667</v>
      </c>
    </row>
    <row r="220" spans="1:6" ht="13.5" thickBot="1">
      <c r="A220" s="14" t="s">
        <v>367</v>
      </c>
      <c r="B220" s="67" t="s">
        <v>368</v>
      </c>
      <c r="C220" s="68">
        <v>1491</v>
      </c>
      <c r="D220" s="74">
        <f t="shared" si="10"/>
        <v>1447.5728155339805</v>
      </c>
      <c r="E220" s="74">
        <f t="shared" si="11"/>
        <v>1420</v>
      </c>
      <c r="F220" s="128">
        <f t="shared" si="12"/>
        <v>1242.5</v>
      </c>
    </row>
    <row r="221" spans="1:6" ht="13.5" thickBot="1">
      <c r="A221" s="14" t="s">
        <v>369</v>
      </c>
      <c r="B221" s="67" t="s">
        <v>370</v>
      </c>
      <c r="C221" s="68">
        <v>2386</v>
      </c>
      <c r="D221" s="74">
        <f t="shared" si="10"/>
        <v>2316.504854368932</v>
      </c>
      <c r="E221" s="74">
        <f t="shared" si="11"/>
        <v>2272.3809523809523</v>
      </c>
      <c r="F221" s="128">
        <f t="shared" si="12"/>
        <v>1988.3333333333335</v>
      </c>
    </row>
    <row r="222" spans="1:6" ht="13.5" thickBot="1">
      <c r="A222" s="14" t="s">
        <v>371</v>
      </c>
      <c r="B222" s="65" t="s">
        <v>372</v>
      </c>
      <c r="C222" s="66">
        <v>1754</v>
      </c>
      <c r="D222" s="60">
        <f t="shared" si="10"/>
        <v>1702.9126213592233</v>
      </c>
      <c r="E222" s="60">
        <f t="shared" si="11"/>
        <v>1670.4761904761904</v>
      </c>
      <c r="F222" s="128">
        <f t="shared" si="12"/>
        <v>1461.6666666666667</v>
      </c>
    </row>
    <row r="223" spans="1:6" ht="13.5" thickBot="1">
      <c r="A223" s="14" t="s">
        <v>373</v>
      </c>
      <c r="B223" s="65" t="s">
        <v>374</v>
      </c>
      <c r="C223" s="66">
        <v>1892</v>
      </c>
      <c r="D223" s="60">
        <f t="shared" si="10"/>
        <v>1836.893203883495</v>
      </c>
      <c r="E223" s="60">
        <f t="shared" si="11"/>
        <v>1801.904761904762</v>
      </c>
      <c r="F223" s="128">
        <f t="shared" si="12"/>
        <v>1576.6666666666667</v>
      </c>
    </row>
    <row r="224" spans="1:6" ht="13.5" thickBot="1">
      <c r="A224" s="14" t="s">
        <v>375</v>
      </c>
      <c r="B224" s="65" t="s">
        <v>376</v>
      </c>
      <c r="C224" s="66">
        <v>2654</v>
      </c>
      <c r="D224" s="60">
        <f t="shared" si="10"/>
        <v>2576.6990291262136</v>
      </c>
      <c r="E224" s="60">
        <f t="shared" si="11"/>
        <v>2527.6190476190477</v>
      </c>
      <c r="F224" s="128">
        <f t="shared" si="12"/>
        <v>2211.666666666667</v>
      </c>
    </row>
    <row r="225" spans="1:6" ht="13.5" thickBot="1">
      <c r="A225" s="14" t="s">
        <v>377</v>
      </c>
      <c r="B225" s="67" t="s">
        <v>378</v>
      </c>
      <c r="C225" s="68">
        <v>2027</v>
      </c>
      <c r="D225" s="74">
        <f t="shared" si="10"/>
        <v>1967.9611650485435</v>
      </c>
      <c r="E225" s="74">
        <f t="shared" si="11"/>
        <v>1930.4761904761904</v>
      </c>
      <c r="F225" s="128">
        <f t="shared" si="12"/>
        <v>1689.1666666666667</v>
      </c>
    </row>
    <row r="226" spans="1:6" ht="13.5" thickBot="1">
      <c r="A226" s="14" t="s">
        <v>379</v>
      </c>
      <c r="B226" s="67" t="s">
        <v>380</v>
      </c>
      <c r="C226" s="68">
        <v>2226</v>
      </c>
      <c r="D226" s="74">
        <f t="shared" si="10"/>
        <v>2161.1650485436894</v>
      </c>
      <c r="E226" s="74">
        <f t="shared" si="11"/>
        <v>2120</v>
      </c>
      <c r="F226" s="128">
        <f t="shared" si="12"/>
        <v>1855</v>
      </c>
    </row>
    <row r="227" spans="1:6" ht="13.5" thickBot="1">
      <c r="A227" s="14" t="s">
        <v>381</v>
      </c>
      <c r="B227" s="65" t="s">
        <v>382</v>
      </c>
      <c r="C227" s="66">
        <v>2772</v>
      </c>
      <c r="D227" s="60">
        <f t="shared" si="10"/>
        <v>2691.26213592233</v>
      </c>
      <c r="E227" s="60">
        <f t="shared" si="11"/>
        <v>2640</v>
      </c>
      <c r="F227" s="128">
        <f t="shared" si="12"/>
        <v>2310</v>
      </c>
    </row>
    <row r="228" spans="1:6" ht="13.5" thickBot="1">
      <c r="A228" s="14" t="s">
        <v>383</v>
      </c>
      <c r="B228" s="65" t="s">
        <v>384</v>
      </c>
      <c r="C228" s="66">
        <v>2921</v>
      </c>
      <c r="D228" s="60">
        <f t="shared" si="10"/>
        <v>2835.9223300970875</v>
      </c>
      <c r="E228" s="60">
        <f t="shared" si="11"/>
        <v>2781.904761904762</v>
      </c>
      <c r="F228" s="128">
        <f t="shared" si="12"/>
        <v>2434.166666666667</v>
      </c>
    </row>
    <row r="229" spans="1:6" ht="13.5" thickBot="1">
      <c r="A229" s="14" t="s">
        <v>385</v>
      </c>
      <c r="B229" s="69" t="s">
        <v>386</v>
      </c>
      <c r="C229" s="70">
        <v>3822</v>
      </c>
      <c r="D229" s="74">
        <f t="shared" si="10"/>
        <v>3710.679611650485</v>
      </c>
      <c r="E229" s="74">
        <f t="shared" si="11"/>
        <v>3640</v>
      </c>
      <c r="F229" s="128">
        <f t="shared" si="12"/>
        <v>3185</v>
      </c>
    </row>
    <row r="230" spans="1:6" ht="13.5" thickBot="1">
      <c r="A230" s="14" t="s">
        <v>387</v>
      </c>
      <c r="B230" s="76" t="s">
        <v>388</v>
      </c>
      <c r="C230" s="77">
        <v>133</v>
      </c>
      <c r="D230" s="60">
        <f t="shared" si="10"/>
        <v>129.126213592233</v>
      </c>
      <c r="E230" s="60">
        <f t="shared" si="11"/>
        <v>126.66666666666666</v>
      </c>
      <c r="F230" s="128">
        <f t="shared" si="12"/>
        <v>110.83333333333334</v>
      </c>
    </row>
    <row r="231" spans="1:6" ht="13.5" thickBot="1">
      <c r="A231" s="14" t="s">
        <v>389</v>
      </c>
      <c r="B231" s="76" t="s">
        <v>390</v>
      </c>
      <c r="C231" s="77">
        <v>133</v>
      </c>
      <c r="D231" s="60">
        <f t="shared" si="10"/>
        <v>129.126213592233</v>
      </c>
      <c r="E231" s="60">
        <f t="shared" si="11"/>
        <v>126.66666666666666</v>
      </c>
      <c r="F231" s="128">
        <f t="shared" si="12"/>
        <v>110.83333333333334</v>
      </c>
    </row>
    <row r="232" spans="1:6" ht="13.5" thickBot="1">
      <c r="A232" s="14" t="s">
        <v>391</v>
      </c>
      <c r="B232" s="76" t="s">
        <v>392</v>
      </c>
      <c r="C232" s="77">
        <v>133</v>
      </c>
      <c r="D232" s="60">
        <f t="shared" si="10"/>
        <v>129.126213592233</v>
      </c>
      <c r="E232" s="60">
        <f t="shared" si="11"/>
        <v>126.66666666666666</v>
      </c>
      <c r="F232" s="128">
        <f t="shared" si="12"/>
        <v>110.83333333333334</v>
      </c>
    </row>
    <row r="233" spans="1:6" ht="13.5" thickBot="1">
      <c r="A233" s="14" t="s">
        <v>393</v>
      </c>
      <c r="B233" s="67" t="s">
        <v>394</v>
      </c>
      <c r="C233" s="78">
        <v>38</v>
      </c>
      <c r="D233" s="74">
        <f t="shared" si="10"/>
        <v>36.89320388349515</v>
      </c>
      <c r="E233" s="74">
        <f t="shared" si="11"/>
        <v>36.19047619047619</v>
      </c>
      <c r="F233" s="128">
        <f t="shared" si="12"/>
        <v>31.666666666666668</v>
      </c>
    </row>
    <row r="234" spans="1:6" ht="13.5" thickBot="1">
      <c r="A234" s="14" t="s">
        <v>395</v>
      </c>
      <c r="B234" s="67" t="s">
        <v>396</v>
      </c>
      <c r="C234" s="68">
        <v>17</v>
      </c>
      <c r="D234" s="74">
        <f t="shared" si="10"/>
        <v>16.504854368932037</v>
      </c>
      <c r="E234" s="74">
        <f t="shared" si="11"/>
        <v>16.19047619047619</v>
      </c>
      <c r="F234" s="128">
        <f t="shared" si="12"/>
        <v>14.166666666666668</v>
      </c>
    </row>
    <row r="235" spans="1:6" ht="13.5" thickBot="1">
      <c r="A235" s="14" t="s">
        <v>397</v>
      </c>
      <c r="B235" s="79" t="s">
        <v>398</v>
      </c>
      <c r="C235" s="80">
        <v>13</v>
      </c>
      <c r="D235" s="74">
        <f t="shared" si="10"/>
        <v>12.62135922330097</v>
      </c>
      <c r="E235" s="74">
        <f t="shared" si="11"/>
        <v>12.38095238095238</v>
      </c>
      <c r="F235" s="128">
        <f t="shared" si="12"/>
        <v>10.833333333333334</v>
      </c>
    </row>
    <row r="236" spans="1:6" ht="12.75">
      <c r="A236" s="14"/>
      <c r="B236" s="157"/>
      <c r="C236" s="158"/>
      <c r="D236" s="159"/>
      <c r="E236" s="159"/>
      <c r="F236" s="160"/>
    </row>
    <row r="237" spans="1:6" ht="12.75">
      <c r="A237" s="20" t="s">
        <v>399</v>
      </c>
      <c r="B237" s="81" t="s">
        <v>400</v>
      </c>
      <c r="C237" s="82"/>
      <c r="D237" s="82"/>
      <c r="E237" s="82"/>
      <c r="F237" s="146"/>
    </row>
    <row r="238" spans="1:6" ht="12.75">
      <c r="A238" s="83" t="s">
        <v>401</v>
      </c>
      <c r="B238" s="17" t="s">
        <v>402</v>
      </c>
      <c r="C238" s="130">
        <v>200</v>
      </c>
      <c r="D238" s="130">
        <f>C238*0.95</f>
        <v>190</v>
      </c>
      <c r="E238" s="130">
        <f>C238*0.9</f>
        <v>180</v>
      </c>
      <c r="F238">
        <v>102.09</v>
      </c>
    </row>
    <row r="239" spans="1:6" ht="12.75">
      <c r="A239" s="83" t="s">
        <v>403</v>
      </c>
      <c r="B239" s="17" t="s">
        <v>404</v>
      </c>
      <c r="C239" s="130">
        <v>500</v>
      </c>
      <c r="D239" s="130">
        <f aca="true" t="shared" si="13" ref="D239:D245">C239*0.95</f>
        <v>475</v>
      </c>
      <c r="E239" s="130">
        <f aca="true" t="shared" si="14" ref="E239:E245">C239*0.9</f>
        <v>450</v>
      </c>
      <c r="F239">
        <v>322.93</v>
      </c>
    </row>
    <row r="240" spans="1:6" ht="12.75">
      <c r="A240" s="83" t="s">
        <v>405</v>
      </c>
      <c r="B240" s="17" t="s">
        <v>406</v>
      </c>
      <c r="C240" s="130">
        <v>620</v>
      </c>
      <c r="D240" s="130">
        <f t="shared" si="13"/>
        <v>589</v>
      </c>
      <c r="E240" s="130">
        <f t="shared" si="14"/>
        <v>558</v>
      </c>
      <c r="F240">
        <v>520.88</v>
      </c>
    </row>
    <row r="241" spans="1:6" ht="12.75">
      <c r="A241" s="83" t="s">
        <v>407</v>
      </c>
      <c r="B241" s="30" t="s">
        <v>408</v>
      </c>
      <c r="C241" s="130">
        <v>700</v>
      </c>
      <c r="D241" s="130">
        <f t="shared" si="13"/>
        <v>665</v>
      </c>
      <c r="E241" s="130">
        <f t="shared" si="14"/>
        <v>630</v>
      </c>
      <c r="F241">
        <v>560.63</v>
      </c>
    </row>
    <row r="242" spans="1:6" ht="12.75">
      <c r="A242" s="83" t="s">
        <v>409</v>
      </c>
      <c r="B242" s="17" t="s">
        <v>410</v>
      </c>
      <c r="C242" s="130">
        <v>800</v>
      </c>
      <c r="D242" s="130">
        <f t="shared" si="13"/>
        <v>760</v>
      </c>
      <c r="E242" s="130">
        <f t="shared" si="14"/>
        <v>720</v>
      </c>
      <c r="F242">
        <v>577.13</v>
      </c>
    </row>
    <row r="243" spans="1:6" ht="12.75">
      <c r="A243" s="83" t="s">
        <v>411</v>
      </c>
      <c r="B243" s="17" t="s">
        <v>412</v>
      </c>
      <c r="C243" s="130">
        <v>940</v>
      </c>
      <c r="D243" s="130">
        <f t="shared" si="13"/>
        <v>893</v>
      </c>
      <c r="E243" s="130">
        <f t="shared" si="14"/>
        <v>846</v>
      </c>
      <c r="F243">
        <v>600.94</v>
      </c>
    </row>
    <row r="244" spans="1:6" ht="12.75">
      <c r="A244" s="83" t="s">
        <v>413</v>
      </c>
      <c r="B244" s="17" t="s">
        <v>414</v>
      </c>
      <c r="C244" s="130">
        <v>1100</v>
      </c>
      <c r="D244" s="130">
        <f t="shared" si="13"/>
        <v>1045</v>
      </c>
      <c r="E244" s="130">
        <f t="shared" si="14"/>
        <v>990</v>
      </c>
      <c r="F244">
        <v>595.88</v>
      </c>
    </row>
    <row r="245" spans="1:6" ht="12.75">
      <c r="A245" s="83" t="s">
        <v>415</v>
      </c>
      <c r="B245" s="17" t="s">
        <v>416</v>
      </c>
      <c r="C245" s="130">
        <v>1190</v>
      </c>
      <c r="D245" s="130">
        <f t="shared" si="13"/>
        <v>1130.5</v>
      </c>
      <c r="E245" s="130">
        <f t="shared" si="14"/>
        <v>1071</v>
      </c>
      <c r="F245">
        <v>729.19</v>
      </c>
    </row>
    <row r="246" spans="1:6" ht="12.75">
      <c r="A246" s="83"/>
      <c r="B246" s="17"/>
      <c r="C246" s="130"/>
      <c r="D246" s="130"/>
      <c r="E246" s="130"/>
      <c r="F246"/>
    </row>
    <row r="247" spans="1:6" ht="12.75">
      <c r="A247" s="20" t="s">
        <v>417</v>
      </c>
      <c r="B247" s="81" t="s">
        <v>418</v>
      </c>
      <c r="C247" s="82"/>
      <c r="D247" s="82"/>
      <c r="E247" s="82"/>
      <c r="F247" s="146"/>
    </row>
    <row r="248" spans="1:6" ht="15.75" thickBot="1">
      <c r="A248" s="85" t="s">
        <v>419</v>
      </c>
      <c r="B248" s="86" t="s">
        <v>420</v>
      </c>
      <c r="C248" s="87"/>
      <c r="D248" s="131"/>
      <c r="E248" s="132"/>
      <c r="F248" s="152"/>
    </row>
    <row r="249" spans="1:6" ht="13.5" thickTop="1">
      <c r="A249" s="83" t="s">
        <v>421</v>
      </c>
      <c r="B249" s="88" t="s">
        <v>422</v>
      </c>
      <c r="C249" s="89">
        <v>550</v>
      </c>
      <c r="D249" s="133">
        <f>C249/1.05</f>
        <v>523.8095238095237</v>
      </c>
      <c r="E249" s="134">
        <f>C249/1.1</f>
        <v>499.99999999999994</v>
      </c>
      <c r="F249" s="33">
        <f>C249*0.75</f>
        <v>412.5</v>
      </c>
    </row>
    <row r="250" spans="1:6" ht="12.75">
      <c r="A250" s="83" t="s">
        <v>423</v>
      </c>
      <c r="B250" s="90" t="s">
        <v>424</v>
      </c>
      <c r="C250" s="89">
        <v>430</v>
      </c>
      <c r="D250" s="133">
        <f aca="true" t="shared" si="15" ref="D250:D313">C250/1.05</f>
        <v>409.5238095238095</v>
      </c>
      <c r="E250" s="134">
        <f aca="true" t="shared" si="16" ref="E250:E313">C250/1.1</f>
        <v>390.9090909090909</v>
      </c>
      <c r="F250" s="33">
        <f aca="true" t="shared" si="17" ref="F250:F313">C250*0.75</f>
        <v>322.5</v>
      </c>
    </row>
    <row r="251" spans="1:6" ht="12.75">
      <c r="A251" s="83" t="s">
        <v>425</v>
      </c>
      <c r="B251" s="91" t="s">
        <v>426</v>
      </c>
      <c r="C251" s="89">
        <v>460</v>
      </c>
      <c r="D251" s="133">
        <f t="shared" si="15"/>
        <v>438.0952380952381</v>
      </c>
      <c r="E251" s="134">
        <f t="shared" si="16"/>
        <v>418.18181818181813</v>
      </c>
      <c r="F251" s="33">
        <f t="shared" si="17"/>
        <v>345</v>
      </c>
    </row>
    <row r="252" spans="1:6" ht="12.75">
      <c r="A252" s="83" t="s">
        <v>427</v>
      </c>
      <c r="B252" s="92" t="s">
        <v>428</v>
      </c>
      <c r="C252" s="89">
        <v>550</v>
      </c>
      <c r="D252" s="133">
        <f t="shared" si="15"/>
        <v>523.8095238095237</v>
      </c>
      <c r="E252" s="134">
        <f t="shared" si="16"/>
        <v>499.99999999999994</v>
      </c>
      <c r="F252" s="33">
        <f t="shared" si="17"/>
        <v>412.5</v>
      </c>
    </row>
    <row r="253" spans="1:6" ht="12.75">
      <c r="A253" s="83" t="s">
        <v>429</v>
      </c>
      <c r="B253" s="90" t="s">
        <v>430</v>
      </c>
      <c r="C253" s="89">
        <v>570</v>
      </c>
      <c r="D253" s="133">
        <f t="shared" si="15"/>
        <v>542.8571428571429</v>
      </c>
      <c r="E253" s="134">
        <f t="shared" si="16"/>
        <v>518.1818181818181</v>
      </c>
      <c r="F253" s="33">
        <f t="shared" si="17"/>
        <v>427.5</v>
      </c>
    </row>
    <row r="254" spans="1:6" ht="12.75">
      <c r="A254" s="83" t="s">
        <v>431</v>
      </c>
      <c r="B254" s="93" t="s">
        <v>432</v>
      </c>
      <c r="C254" s="89">
        <v>590</v>
      </c>
      <c r="D254" s="133">
        <f t="shared" si="15"/>
        <v>561.9047619047619</v>
      </c>
      <c r="E254" s="134">
        <f t="shared" si="16"/>
        <v>536.3636363636364</v>
      </c>
      <c r="F254" s="33">
        <f t="shared" si="17"/>
        <v>442.5</v>
      </c>
    </row>
    <row r="255" spans="1:6" ht="12.75">
      <c r="A255" s="83" t="s">
        <v>433</v>
      </c>
      <c r="B255" s="90" t="s">
        <v>434</v>
      </c>
      <c r="C255" s="89">
        <v>630</v>
      </c>
      <c r="D255" s="133">
        <f t="shared" si="15"/>
        <v>600</v>
      </c>
      <c r="E255" s="134">
        <f t="shared" si="16"/>
        <v>572.7272727272726</v>
      </c>
      <c r="F255" s="33">
        <f t="shared" si="17"/>
        <v>472.5</v>
      </c>
    </row>
    <row r="256" spans="1:6" ht="12.75">
      <c r="A256" s="83" t="s">
        <v>435</v>
      </c>
      <c r="B256" s="94" t="s">
        <v>436</v>
      </c>
      <c r="C256" s="89">
        <v>680</v>
      </c>
      <c r="D256" s="133">
        <f>C256/1.05</f>
        <v>647.6190476190476</v>
      </c>
      <c r="E256" s="134">
        <f>C256/1.1</f>
        <v>618.1818181818181</v>
      </c>
      <c r="F256" s="33">
        <f t="shared" si="17"/>
        <v>510</v>
      </c>
    </row>
    <row r="257" spans="1:6" ht="12.75">
      <c r="A257" s="83" t="s">
        <v>437</v>
      </c>
      <c r="B257" s="90" t="s">
        <v>438</v>
      </c>
      <c r="C257" s="89">
        <v>940</v>
      </c>
      <c r="D257" s="133">
        <f t="shared" si="15"/>
        <v>895.2380952380952</v>
      </c>
      <c r="E257" s="134">
        <f t="shared" si="16"/>
        <v>854.5454545454545</v>
      </c>
      <c r="F257" s="33">
        <f t="shared" si="17"/>
        <v>705</v>
      </c>
    </row>
    <row r="258" spans="1:6" ht="12.75">
      <c r="A258" s="83" t="s">
        <v>439</v>
      </c>
      <c r="B258" s="90" t="s">
        <v>440</v>
      </c>
      <c r="C258" s="89">
        <v>1050</v>
      </c>
      <c r="D258" s="133">
        <f t="shared" si="15"/>
        <v>1000</v>
      </c>
      <c r="E258" s="134">
        <f t="shared" si="16"/>
        <v>954.5454545454545</v>
      </c>
      <c r="F258" s="33">
        <f t="shared" si="17"/>
        <v>787.5</v>
      </c>
    </row>
    <row r="259" spans="1:6" ht="12.75">
      <c r="A259" s="83" t="s">
        <v>441</v>
      </c>
      <c r="B259" s="92" t="s">
        <v>442</v>
      </c>
      <c r="C259" s="89">
        <v>1370</v>
      </c>
      <c r="D259" s="133">
        <f t="shared" si="15"/>
        <v>1304.7619047619048</v>
      </c>
      <c r="E259" s="134">
        <f t="shared" si="16"/>
        <v>1245.4545454545453</v>
      </c>
      <c r="F259" s="33">
        <f t="shared" si="17"/>
        <v>1027.5</v>
      </c>
    </row>
    <row r="260" spans="1:6" ht="12.75">
      <c r="A260" s="83" t="s">
        <v>443</v>
      </c>
      <c r="B260" s="94" t="s">
        <v>444</v>
      </c>
      <c r="C260" s="89">
        <v>1200</v>
      </c>
      <c r="D260" s="133">
        <f t="shared" si="15"/>
        <v>1142.857142857143</v>
      </c>
      <c r="E260" s="134">
        <f t="shared" si="16"/>
        <v>1090.9090909090908</v>
      </c>
      <c r="F260" s="33">
        <f t="shared" si="17"/>
        <v>900</v>
      </c>
    </row>
    <row r="261" spans="1:6" ht="12.75">
      <c r="A261" s="83" t="s">
        <v>445</v>
      </c>
      <c r="B261" s="91" t="s">
        <v>446</v>
      </c>
      <c r="C261" s="89">
        <v>1180</v>
      </c>
      <c r="D261" s="133">
        <f t="shared" si="15"/>
        <v>1123.8095238095239</v>
      </c>
      <c r="E261" s="134">
        <f t="shared" si="16"/>
        <v>1072.7272727272727</v>
      </c>
      <c r="F261" s="33">
        <f t="shared" si="17"/>
        <v>885</v>
      </c>
    </row>
    <row r="262" spans="1:6" ht="12.75">
      <c r="A262" s="83" t="s">
        <v>447</v>
      </c>
      <c r="B262" s="90" t="s">
        <v>448</v>
      </c>
      <c r="C262" s="89">
        <v>1230</v>
      </c>
      <c r="D262" s="133">
        <f t="shared" si="15"/>
        <v>1171.4285714285713</v>
      </c>
      <c r="E262" s="134">
        <f t="shared" si="16"/>
        <v>1118.181818181818</v>
      </c>
      <c r="F262" s="33">
        <f t="shared" si="17"/>
        <v>922.5</v>
      </c>
    </row>
    <row r="263" spans="1:6" ht="12.75">
      <c r="A263" s="83" t="s">
        <v>449</v>
      </c>
      <c r="B263" s="90" t="s">
        <v>450</v>
      </c>
      <c r="C263" s="89">
        <v>1360</v>
      </c>
      <c r="D263" s="133">
        <f t="shared" si="15"/>
        <v>1295.2380952380952</v>
      </c>
      <c r="E263" s="134">
        <f t="shared" si="16"/>
        <v>1236.3636363636363</v>
      </c>
      <c r="F263" s="33">
        <f t="shared" si="17"/>
        <v>1020</v>
      </c>
    </row>
    <row r="264" spans="1:6" ht="12.75">
      <c r="A264" s="83" t="s">
        <v>451</v>
      </c>
      <c r="B264" s="92" t="s">
        <v>452</v>
      </c>
      <c r="C264" s="89">
        <v>1560</v>
      </c>
      <c r="D264" s="133">
        <f t="shared" si="15"/>
        <v>1485.7142857142856</v>
      </c>
      <c r="E264" s="134">
        <f t="shared" si="16"/>
        <v>1418.181818181818</v>
      </c>
      <c r="F264" s="33">
        <f t="shared" si="17"/>
        <v>1170</v>
      </c>
    </row>
    <row r="265" spans="1:6" ht="13.5" thickBot="1">
      <c r="A265" s="83" t="s">
        <v>453</v>
      </c>
      <c r="B265" s="95" t="s">
        <v>454</v>
      </c>
      <c r="C265" s="89">
        <v>2900</v>
      </c>
      <c r="D265" s="133">
        <f t="shared" si="15"/>
        <v>2761.904761904762</v>
      </c>
      <c r="E265" s="134">
        <f t="shared" si="16"/>
        <v>2636.363636363636</v>
      </c>
      <c r="F265" s="33">
        <f t="shared" si="17"/>
        <v>2175</v>
      </c>
    </row>
    <row r="266" spans="1:6" ht="16.5" thickBot="1" thickTop="1">
      <c r="A266" s="85" t="s">
        <v>455</v>
      </c>
      <c r="B266" s="86" t="s">
        <v>456</v>
      </c>
      <c r="C266" s="96"/>
      <c r="D266" s="131"/>
      <c r="E266" s="132"/>
      <c r="F266" s="152"/>
    </row>
    <row r="267" spans="1:6" ht="12.75">
      <c r="A267" s="83" t="s">
        <v>457</v>
      </c>
      <c r="B267" s="90" t="s">
        <v>458</v>
      </c>
      <c r="C267" s="89">
        <v>1375</v>
      </c>
      <c r="D267" s="133">
        <f t="shared" si="15"/>
        <v>1309.5238095238094</v>
      </c>
      <c r="E267" s="134">
        <f t="shared" si="16"/>
        <v>1250</v>
      </c>
      <c r="F267" s="33">
        <f t="shared" si="17"/>
        <v>1031.25</v>
      </c>
    </row>
    <row r="268" spans="1:6" ht="12.75">
      <c r="A268" s="83" t="s">
        <v>459</v>
      </c>
      <c r="B268" s="90" t="s">
        <v>460</v>
      </c>
      <c r="C268" s="89">
        <v>1510</v>
      </c>
      <c r="D268" s="133">
        <f t="shared" si="15"/>
        <v>1438.095238095238</v>
      </c>
      <c r="E268" s="134">
        <f t="shared" si="16"/>
        <v>1372.7272727272725</v>
      </c>
      <c r="F268" s="33">
        <f t="shared" si="17"/>
        <v>1132.5</v>
      </c>
    </row>
    <row r="269" spans="1:6" ht="12.75">
      <c r="A269" s="83" t="s">
        <v>461</v>
      </c>
      <c r="B269" s="90" t="s">
        <v>462</v>
      </c>
      <c r="C269" s="89">
        <v>1600</v>
      </c>
      <c r="D269" s="133">
        <f t="shared" si="15"/>
        <v>1523.8095238095239</v>
      </c>
      <c r="E269" s="134">
        <f t="shared" si="16"/>
        <v>1454.5454545454545</v>
      </c>
      <c r="F269" s="33">
        <f t="shared" si="17"/>
        <v>1200</v>
      </c>
    </row>
    <row r="270" spans="1:6" ht="12.75">
      <c r="A270" s="83" t="s">
        <v>463</v>
      </c>
      <c r="B270" s="90" t="s">
        <v>464</v>
      </c>
      <c r="C270" s="89">
        <v>1795</v>
      </c>
      <c r="D270" s="133">
        <f t="shared" si="15"/>
        <v>1709.5238095238094</v>
      </c>
      <c r="E270" s="134">
        <f t="shared" si="16"/>
        <v>1631.8181818181818</v>
      </c>
      <c r="F270" s="33">
        <f t="shared" si="17"/>
        <v>1346.25</v>
      </c>
    </row>
    <row r="271" spans="1:6" ht="12.75">
      <c r="A271" s="83" t="s">
        <v>465</v>
      </c>
      <c r="B271" s="94" t="s">
        <v>466</v>
      </c>
      <c r="C271" s="89">
        <v>2750</v>
      </c>
      <c r="D271" s="133">
        <f t="shared" si="15"/>
        <v>2619.047619047619</v>
      </c>
      <c r="E271" s="134">
        <f t="shared" si="16"/>
        <v>2500</v>
      </c>
      <c r="F271" s="33">
        <f t="shared" si="17"/>
        <v>2062.5</v>
      </c>
    </row>
    <row r="272" spans="1:6" ht="13.5" thickBot="1">
      <c r="A272" s="83" t="s">
        <v>467</v>
      </c>
      <c r="B272" s="95" t="s">
        <v>468</v>
      </c>
      <c r="C272" s="89">
        <v>2900</v>
      </c>
      <c r="D272" s="133">
        <f t="shared" si="15"/>
        <v>2761.904761904762</v>
      </c>
      <c r="E272" s="134">
        <f t="shared" si="16"/>
        <v>2636.363636363636</v>
      </c>
      <c r="F272" s="33">
        <f t="shared" si="17"/>
        <v>2175</v>
      </c>
    </row>
    <row r="273" spans="1:6" ht="14.25" thickBot="1" thickTop="1">
      <c r="A273" s="83" t="s">
        <v>469</v>
      </c>
      <c r="B273" s="95" t="s">
        <v>470</v>
      </c>
      <c r="C273" s="89">
        <v>4950</v>
      </c>
      <c r="D273" s="133">
        <f t="shared" si="15"/>
        <v>4714.285714285714</v>
      </c>
      <c r="E273" s="134">
        <f t="shared" si="16"/>
        <v>4500</v>
      </c>
      <c r="F273" s="33">
        <f t="shared" si="17"/>
        <v>3712.5</v>
      </c>
    </row>
    <row r="274" spans="1:6" ht="16.5" thickBot="1" thickTop="1">
      <c r="A274" s="85" t="s">
        <v>471</v>
      </c>
      <c r="B274" s="86" t="s">
        <v>472</v>
      </c>
      <c r="C274" s="87"/>
      <c r="D274" s="131"/>
      <c r="E274" s="132"/>
      <c r="F274" s="152"/>
    </row>
    <row r="275" spans="1:6" ht="12.75">
      <c r="A275" s="83" t="s">
        <v>473</v>
      </c>
      <c r="B275" s="90" t="s">
        <v>474</v>
      </c>
      <c r="C275" s="89">
        <v>1490</v>
      </c>
      <c r="D275" s="133">
        <f t="shared" si="15"/>
        <v>1419.047619047619</v>
      </c>
      <c r="E275" s="134">
        <f t="shared" si="16"/>
        <v>1354.5454545454545</v>
      </c>
      <c r="F275" s="33">
        <f t="shared" si="17"/>
        <v>1117.5</v>
      </c>
    </row>
    <row r="276" spans="1:6" ht="12.75">
      <c r="A276" s="83" t="s">
        <v>475</v>
      </c>
      <c r="B276" s="90" t="s">
        <v>476</v>
      </c>
      <c r="C276" s="89">
        <v>1540</v>
      </c>
      <c r="D276" s="133">
        <f t="shared" si="15"/>
        <v>1466.6666666666665</v>
      </c>
      <c r="E276" s="134">
        <f t="shared" si="16"/>
        <v>1400</v>
      </c>
      <c r="F276" s="33">
        <f t="shared" si="17"/>
        <v>1155</v>
      </c>
    </row>
    <row r="277" spans="1:6" ht="12.75">
      <c r="A277" s="83" t="s">
        <v>477</v>
      </c>
      <c r="B277" s="90" t="s">
        <v>478</v>
      </c>
      <c r="C277" s="89">
        <v>2200</v>
      </c>
      <c r="D277" s="133">
        <f t="shared" si="15"/>
        <v>2095.238095238095</v>
      </c>
      <c r="E277" s="134">
        <f t="shared" si="16"/>
        <v>1999.9999999999998</v>
      </c>
      <c r="F277" s="33">
        <f t="shared" si="17"/>
        <v>1650</v>
      </c>
    </row>
    <row r="278" spans="1:6" ht="12.75">
      <c r="A278" s="83" t="s">
        <v>479</v>
      </c>
      <c r="B278" s="92" t="s">
        <v>480</v>
      </c>
      <c r="C278" s="89">
        <v>2400</v>
      </c>
      <c r="D278" s="133">
        <f t="shared" si="15"/>
        <v>2285.714285714286</v>
      </c>
      <c r="E278" s="134">
        <f t="shared" si="16"/>
        <v>2181.8181818181815</v>
      </c>
      <c r="F278" s="33">
        <f t="shared" si="17"/>
        <v>1800</v>
      </c>
    </row>
    <row r="279" spans="1:6" ht="12.75">
      <c r="A279" s="83" t="s">
        <v>481</v>
      </c>
      <c r="B279" s="90" t="s">
        <v>482</v>
      </c>
      <c r="C279" s="89">
        <v>1600</v>
      </c>
      <c r="D279" s="133">
        <f t="shared" si="15"/>
        <v>1523.8095238095239</v>
      </c>
      <c r="E279" s="134">
        <f t="shared" si="16"/>
        <v>1454.5454545454545</v>
      </c>
      <c r="F279" s="33">
        <f t="shared" si="17"/>
        <v>1200</v>
      </c>
    </row>
    <row r="280" spans="1:6" ht="12.75">
      <c r="A280" s="83" t="s">
        <v>483</v>
      </c>
      <c r="B280" s="90" t="s">
        <v>484</v>
      </c>
      <c r="C280" s="89">
        <v>1650</v>
      </c>
      <c r="D280" s="133">
        <f t="shared" si="15"/>
        <v>1571.4285714285713</v>
      </c>
      <c r="E280" s="134">
        <f t="shared" si="16"/>
        <v>1499.9999999999998</v>
      </c>
      <c r="F280" s="33">
        <f t="shared" si="17"/>
        <v>1237.5</v>
      </c>
    </row>
    <row r="281" spans="1:6" ht="12.75">
      <c r="A281" s="83" t="s">
        <v>485</v>
      </c>
      <c r="B281" s="92" t="s">
        <v>486</v>
      </c>
      <c r="C281" s="89">
        <v>2790</v>
      </c>
      <c r="D281" s="133">
        <f t="shared" si="15"/>
        <v>2657.142857142857</v>
      </c>
      <c r="E281" s="134">
        <f t="shared" si="16"/>
        <v>2536.363636363636</v>
      </c>
      <c r="F281" s="33">
        <f t="shared" si="17"/>
        <v>2092.5</v>
      </c>
    </row>
    <row r="282" spans="1:6" ht="12.75">
      <c r="A282" s="83" t="s">
        <v>487</v>
      </c>
      <c r="B282" s="90" t="s">
        <v>488</v>
      </c>
      <c r="C282" s="89">
        <v>1760</v>
      </c>
      <c r="D282" s="133">
        <f t="shared" si="15"/>
        <v>1676.1904761904761</v>
      </c>
      <c r="E282" s="134">
        <f t="shared" si="16"/>
        <v>1599.9999999999998</v>
      </c>
      <c r="F282" s="33">
        <f t="shared" si="17"/>
        <v>1320</v>
      </c>
    </row>
    <row r="283" spans="1:6" ht="12.75">
      <c r="A283" s="83" t="s">
        <v>489</v>
      </c>
      <c r="B283" s="90" t="s">
        <v>490</v>
      </c>
      <c r="C283" s="89">
        <v>1800</v>
      </c>
      <c r="D283" s="133">
        <f t="shared" si="15"/>
        <v>1714.2857142857142</v>
      </c>
      <c r="E283" s="134">
        <f t="shared" si="16"/>
        <v>1636.3636363636363</v>
      </c>
      <c r="F283" s="33">
        <f t="shared" si="17"/>
        <v>1350</v>
      </c>
    </row>
    <row r="284" spans="1:6" ht="12.75">
      <c r="A284" s="83" t="s">
        <v>491</v>
      </c>
      <c r="B284" s="92" t="s">
        <v>492</v>
      </c>
      <c r="C284" s="89">
        <v>2950</v>
      </c>
      <c r="D284" s="133">
        <f t="shared" si="15"/>
        <v>2809.5238095238096</v>
      </c>
      <c r="E284" s="134">
        <f t="shared" si="16"/>
        <v>2681.8181818181815</v>
      </c>
      <c r="F284" s="33">
        <f t="shared" si="17"/>
        <v>2212.5</v>
      </c>
    </row>
    <row r="285" spans="1:6" ht="12.75">
      <c r="A285" s="83" t="s">
        <v>493</v>
      </c>
      <c r="B285" s="90" t="s">
        <v>494</v>
      </c>
      <c r="C285" s="89">
        <v>3700</v>
      </c>
      <c r="D285" s="133">
        <f t="shared" si="15"/>
        <v>3523.809523809524</v>
      </c>
      <c r="E285" s="134">
        <f t="shared" si="16"/>
        <v>3363.6363636363635</v>
      </c>
      <c r="F285" s="33">
        <f t="shared" si="17"/>
        <v>2775</v>
      </c>
    </row>
    <row r="286" spans="1:6" ht="12.75">
      <c r="A286" s="83" t="s">
        <v>495</v>
      </c>
      <c r="B286" s="92" t="s">
        <v>496</v>
      </c>
      <c r="C286" s="89">
        <v>5400</v>
      </c>
      <c r="D286" s="133">
        <f t="shared" si="15"/>
        <v>5142.857142857142</v>
      </c>
      <c r="E286" s="134">
        <f t="shared" si="16"/>
        <v>4909.090909090909</v>
      </c>
      <c r="F286" s="33">
        <f t="shared" si="17"/>
        <v>4050</v>
      </c>
    </row>
    <row r="287" spans="1:6" ht="12.75">
      <c r="A287" s="83" t="s">
        <v>497</v>
      </c>
      <c r="B287" s="90" t="s">
        <v>498</v>
      </c>
      <c r="C287" s="89">
        <v>5600</v>
      </c>
      <c r="D287" s="133">
        <f t="shared" si="15"/>
        <v>5333.333333333333</v>
      </c>
      <c r="E287" s="134">
        <f t="shared" si="16"/>
        <v>5090.90909090909</v>
      </c>
      <c r="F287" s="33">
        <f t="shared" si="17"/>
        <v>4200</v>
      </c>
    </row>
    <row r="288" spans="1:6" ht="12.75">
      <c r="A288" s="83" t="s">
        <v>499</v>
      </c>
      <c r="B288" s="97" t="s">
        <v>500</v>
      </c>
      <c r="C288" s="89"/>
      <c r="D288" s="89"/>
      <c r="E288" s="89"/>
      <c r="F288" s="33">
        <f t="shared" si="17"/>
        <v>0</v>
      </c>
    </row>
    <row r="289" spans="1:6" ht="13.5" thickBot="1">
      <c r="A289" s="83" t="s">
        <v>501</v>
      </c>
      <c r="B289" s="95" t="s">
        <v>502</v>
      </c>
      <c r="C289" s="89">
        <v>7650</v>
      </c>
      <c r="D289" s="133">
        <f t="shared" si="15"/>
        <v>7285.714285714285</v>
      </c>
      <c r="E289" s="134">
        <f t="shared" si="16"/>
        <v>6954.545454545454</v>
      </c>
      <c r="F289" s="33">
        <f t="shared" si="17"/>
        <v>5737.5</v>
      </c>
    </row>
    <row r="290" spans="1:6" ht="16.5" thickBot="1" thickTop="1">
      <c r="A290" s="85" t="s">
        <v>503</v>
      </c>
      <c r="B290" s="86" t="s">
        <v>504</v>
      </c>
      <c r="C290" s="87"/>
      <c r="D290" s="131"/>
      <c r="E290" s="132"/>
      <c r="F290" s="152"/>
    </row>
    <row r="291" spans="1:6" ht="13.5" thickTop="1">
      <c r="A291" s="98" t="s">
        <v>505</v>
      </c>
      <c r="B291" s="99" t="s">
        <v>506</v>
      </c>
      <c r="C291" s="89">
        <v>1350</v>
      </c>
      <c r="D291" s="133">
        <f t="shared" si="15"/>
        <v>1285.7142857142856</v>
      </c>
      <c r="E291" s="134">
        <f t="shared" si="16"/>
        <v>1227.2727272727273</v>
      </c>
      <c r="F291" s="33">
        <f t="shared" si="17"/>
        <v>1012.5</v>
      </c>
    </row>
    <row r="292" spans="1:6" ht="12.75">
      <c r="A292" s="98" t="s">
        <v>507</v>
      </c>
      <c r="B292" s="94" t="s">
        <v>508</v>
      </c>
      <c r="C292" s="89">
        <v>1395</v>
      </c>
      <c r="D292" s="133">
        <f t="shared" si="15"/>
        <v>1328.5714285714284</v>
      </c>
      <c r="E292" s="134">
        <f t="shared" si="16"/>
        <v>1268.181818181818</v>
      </c>
      <c r="F292" s="33">
        <f t="shared" si="17"/>
        <v>1046.25</v>
      </c>
    </row>
    <row r="293" spans="1:6" ht="12.75">
      <c r="A293" s="98" t="s">
        <v>509</v>
      </c>
      <c r="B293" s="91" t="s">
        <v>510</v>
      </c>
      <c r="C293" s="89">
        <v>1790</v>
      </c>
      <c r="D293" s="133">
        <f t="shared" si="15"/>
        <v>1704.7619047619046</v>
      </c>
      <c r="E293" s="134">
        <f t="shared" si="16"/>
        <v>1627.2727272727273</v>
      </c>
      <c r="F293" s="33">
        <f t="shared" si="17"/>
        <v>1342.5</v>
      </c>
    </row>
    <row r="294" spans="1:6" ht="12.75">
      <c r="A294" s="98" t="s">
        <v>511</v>
      </c>
      <c r="B294" s="90" t="s">
        <v>512</v>
      </c>
      <c r="C294" s="89">
        <v>1850</v>
      </c>
      <c r="D294" s="133">
        <f t="shared" si="15"/>
        <v>1761.904761904762</v>
      </c>
      <c r="E294" s="134">
        <f t="shared" si="16"/>
        <v>1681.8181818181818</v>
      </c>
      <c r="F294" s="33">
        <f t="shared" si="17"/>
        <v>1387.5</v>
      </c>
    </row>
    <row r="295" spans="1:6" ht="12.75">
      <c r="A295" s="98" t="s">
        <v>513</v>
      </c>
      <c r="B295" s="92" t="s">
        <v>514</v>
      </c>
      <c r="C295" s="89">
        <v>2090</v>
      </c>
      <c r="D295" s="133">
        <f t="shared" si="15"/>
        <v>1990.4761904761904</v>
      </c>
      <c r="E295" s="134">
        <f t="shared" si="16"/>
        <v>1899.9999999999998</v>
      </c>
      <c r="F295" s="33">
        <f t="shared" si="17"/>
        <v>1567.5</v>
      </c>
    </row>
    <row r="296" spans="1:6" ht="12.75">
      <c r="A296" s="98" t="s">
        <v>515</v>
      </c>
      <c r="B296" s="91" t="s">
        <v>516</v>
      </c>
      <c r="C296" s="89">
        <v>1990</v>
      </c>
      <c r="D296" s="133">
        <f t="shared" si="15"/>
        <v>1895.2380952380952</v>
      </c>
      <c r="E296" s="134">
        <f t="shared" si="16"/>
        <v>1809.090909090909</v>
      </c>
      <c r="F296" s="33">
        <f t="shared" si="17"/>
        <v>1492.5</v>
      </c>
    </row>
    <row r="297" spans="1:6" ht="12.75">
      <c r="A297" s="98" t="s">
        <v>517</v>
      </c>
      <c r="B297" s="90" t="s">
        <v>518</v>
      </c>
      <c r="C297" s="89">
        <v>2050</v>
      </c>
      <c r="D297" s="133">
        <f t="shared" si="15"/>
        <v>1952.3809523809523</v>
      </c>
      <c r="E297" s="134">
        <f t="shared" si="16"/>
        <v>1863.6363636363635</v>
      </c>
      <c r="F297" s="33">
        <f t="shared" si="17"/>
        <v>1537.5</v>
      </c>
    </row>
    <row r="298" spans="1:6" ht="12.75">
      <c r="A298" s="98" t="s">
        <v>519</v>
      </c>
      <c r="B298" s="90" t="s">
        <v>520</v>
      </c>
      <c r="C298" s="89">
        <v>2300</v>
      </c>
      <c r="D298" s="133">
        <f t="shared" si="15"/>
        <v>2190.4761904761904</v>
      </c>
      <c r="E298" s="134">
        <f t="shared" si="16"/>
        <v>2090.9090909090905</v>
      </c>
      <c r="F298" s="33">
        <f t="shared" si="17"/>
        <v>1725</v>
      </c>
    </row>
    <row r="299" spans="1:6" ht="12.75">
      <c r="A299" s="98" t="s">
        <v>521</v>
      </c>
      <c r="B299" s="90" t="s">
        <v>522</v>
      </c>
      <c r="C299" s="89">
        <v>2350</v>
      </c>
      <c r="D299" s="133">
        <f t="shared" si="15"/>
        <v>2238.095238095238</v>
      </c>
      <c r="E299" s="134">
        <f t="shared" si="16"/>
        <v>2136.363636363636</v>
      </c>
      <c r="F299" s="33">
        <f t="shared" si="17"/>
        <v>1762.5</v>
      </c>
    </row>
    <row r="300" spans="1:6" ht="12.75">
      <c r="A300" s="98" t="s">
        <v>523</v>
      </c>
      <c r="B300" s="94" t="s">
        <v>524</v>
      </c>
      <c r="C300" s="89">
        <v>2500</v>
      </c>
      <c r="D300" s="133">
        <f t="shared" si="15"/>
        <v>2380.9523809523807</v>
      </c>
      <c r="E300" s="134">
        <f t="shared" si="16"/>
        <v>2272.7272727272725</v>
      </c>
      <c r="F300" s="33">
        <f t="shared" si="17"/>
        <v>1875</v>
      </c>
    </row>
    <row r="301" spans="1:6" ht="12.75">
      <c r="A301" s="98" t="s">
        <v>525</v>
      </c>
      <c r="B301" s="91" t="s">
        <v>526</v>
      </c>
      <c r="C301" s="89">
        <v>4750</v>
      </c>
      <c r="D301" s="133">
        <f t="shared" si="15"/>
        <v>4523.809523809524</v>
      </c>
      <c r="E301" s="134">
        <f t="shared" si="16"/>
        <v>4318.181818181818</v>
      </c>
      <c r="F301" s="33">
        <f t="shared" si="17"/>
        <v>3562.5</v>
      </c>
    </row>
    <row r="302" spans="1:6" ht="12.75">
      <c r="A302" s="98" t="s">
        <v>527</v>
      </c>
      <c r="B302" s="94" t="s">
        <v>528</v>
      </c>
      <c r="C302" s="89">
        <v>5350</v>
      </c>
      <c r="D302" s="133">
        <f t="shared" si="15"/>
        <v>5095.238095238095</v>
      </c>
      <c r="E302" s="134">
        <f t="shared" si="16"/>
        <v>4863.636363636363</v>
      </c>
      <c r="F302" s="33">
        <f t="shared" si="17"/>
        <v>4012.5</v>
      </c>
    </row>
    <row r="303" spans="1:6" ht="13.5" thickBot="1">
      <c r="A303" s="98" t="s">
        <v>529</v>
      </c>
      <c r="B303" s="95" t="s">
        <v>530</v>
      </c>
      <c r="C303" s="89">
        <v>5650</v>
      </c>
      <c r="D303" s="133">
        <f t="shared" si="15"/>
        <v>5380.952380952381</v>
      </c>
      <c r="E303" s="134">
        <f t="shared" si="16"/>
        <v>5136.363636363636</v>
      </c>
      <c r="F303" s="33">
        <f t="shared" si="17"/>
        <v>4237.5</v>
      </c>
    </row>
    <row r="304" spans="1:6" ht="16.5" thickBot="1" thickTop="1">
      <c r="A304" s="85" t="s">
        <v>531</v>
      </c>
      <c r="B304" s="86" t="s">
        <v>532</v>
      </c>
      <c r="C304" s="87"/>
      <c r="D304" s="131"/>
      <c r="E304" s="132"/>
      <c r="F304" s="152"/>
    </row>
    <row r="305" spans="1:6" ht="12.75">
      <c r="A305" s="98" t="s">
        <v>533</v>
      </c>
      <c r="B305" s="90" t="s">
        <v>534</v>
      </c>
      <c r="C305" s="89">
        <v>2190</v>
      </c>
      <c r="D305" s="133">
        <f t="shared" si="15"/>
        <v>2085.714285714286</v>
      </c>
      <c r="E305" s="134">
        <f t="shared" si="16"/>
        <v>1990.9090909090908</v>
      </c>
      <c r="F305" s="33">
        <f t="shared" si="17"/>
        <v>1642.5</v>
      </c>
    </row>
    <row r="306" spans="1:6" ht="12.75">
      <c r="A306" s="98" t="s">
        <v>535</v>
      </c>
      <c r="B306" s="90" t="s">
        <v>536</v>
      </c>
      <c r="C306" s="89">
        <v>2250</v>
      </c>
      <c r="D306" s="133">
        <f t="shared" si="15"/>
        <v>2142.8571428571427</v>
      </c>
      <c r="E306" s="134">
        <f t="shared" si="16"/>
        <v>2045.4545454545453</v>
      </c>
      <c r="F306" s="33">
        <f t="shared" si="17"/>
        <v>1687.5</v>
      </c>
    </row>
    <row r="307" spans="1:6" ht="12.75">
      <c r="A307" s="98" t="s">
        <v>537</v>
      </c>
      <c r="B307" s="90" t="s">
        <v>538</v>
      </c>
      <c r="C307" s="89">
        <v>2450</v>
      </c>
      <c r="D307" s="133">
        <f t="shared" si="15"/>
        <v>2333.333333333333</v>
      </c>
      <c r="E307" s="134">
        <f t="shared" si="16"/>
        <v>2227.272727272727</v>
      </c>
      <c r="F307" s="33">
        <f t="shared" si="17"/>
        <v>1837.5</v>
      </c>
    </row>
    <row r="308" spans="1:6" ht="12.75">
      <c r="A308" s="98" t="s">
        <v>539</v>
      </c>
      <c r="B308" s="92" t="s">
        <v>540</v>
      </c>
      <c r="C308" s="89">
        <v>2500</v>
      </c>
      <c r="D308" s="133">
        <f t="shared" si="15"/>
        <v>2380.9523809523807</v>
      </c>
      <c r="E308" s="134">
        <f t="shared" si="16"/>
        <v>2272.7272727272725</v>
      </c>
      <c r="F308" s="33">
        <f t="shared" si="17"/>
        <v>1875</v>
      </c>
    </row>
    <row r="309" spans="1:6" ht="12.75">
      <c r="A309" s="98" t="s">
        <v>541</v>
      </c>
      <c r="B309" s="90" t="s">
        <v>542</v>
      </c>
      <c r="C309" s="89">
        <v>2790</v>
      </c>
      <c r="D309" s="133">
        <f t="shared" si="15"/>
        <v>2657.142857142857</v>
      </c>
      <c r="E309" s="134">
        <f t="shared" si="16"/>
        <v>2536.363636363636</v>
      </c>
      <c r="F309" s="33">
        <f t="shared" si="17"/>
        <v>2092.5</v>
      </c>
    </row>
    <row r="310" spans="1:6" ht="12.75">
      <c r="A310" s="98" t="s">
        <v>543</v>
      </c>
      <c r="B310" s="92" t="s">
        <v>544</v>
      </c>
      <c r="C310" s="89">
        <v>2900</v>
      </c>
      <c r="D310" s="133">
        <f t="shared" si="15"/>
        <v>2761.904761904762</v>
      </c>
      <c r="E310" s="134">
        <f t="shared" si="16"/>
        <v>2636.363636363636</v>
      </c>
      <c r="F310" s="33">
        <f t="shared" si="17"/>
        <v>2175</v>
      </c>
    </row>
    <row r="311" spans="1:6" ht="12.75">
      <c r="A311" s="98" t="s">
        <v>545</v>
      </c>
      <c r="B311" s="91" t="s">
        <v>546</v>
      </c>
      <c r="C311" s="89">
        <v>5000</v>
      </c>
      <c r="D311" s="133">
        <f t="shared" si="15"/>
        <v>4761.9047619047615</v>
      </c>
      <c r="E311" s="134">
        <f t="shared" si="16"/>
        <v>4545.454545454545</v>
      </c>
      <c r="F311" s="33">
        <f t="shared" si="17"/>
        <v>3750</v>
      </c>
    </row>
    <row r="312" spans="1:6" ht="12.75">
      <c r="A312" s="98" t="s">
        <v>547</v>
      </c>
      <c r="B312" s="94" t="s">
        <v>548</v>
      </c>
      <c r="C312" s="89">
        <v>5500</v>
      </c>
      <c r="D312" s="133">
        <f t="shared" si="15"/>
        <v>5238.095238095238</v>
      </c>
      <c r="E312" s="134">
        <f t="shared" si="16"/>
        <v>5000</v>
      </c>
      <c r="F312" s="33">
        <f t="shared" si="17"/>
        <v>4125</v>
      </c>
    </row>
    <row r="313" spans="1:6" ht="13.5" thickBot="1">
      <c r="A313" s="98" t="s">
        <v>549</v>
      </c>
      <c r="B313" s="95" t="s">
        <v>550</v>
      </c>
      <c r="C313" s="89">
        <v>5800</v>
      </c>
      <c r="D313" s="133">
        <f t="shared" si="15"/>
        <v>5523.809523809524</v>
      </c>
      <c r="E313" s="134">
        <f t="shared" si="16"/>
        <v>5272.727272727272</v>
      </c>
      <c r="F313" s="33">
        <f t="shared" si="17"/>
        <v>4350</v>
      </c>
    </row>
    <row r="314" spans="1:5" ht="13.5" thickTop="1">
      <c r="A314" s="98"/>
      <c r="B314" s="161"/>
      <c r="C314" s="89"/>
      <c r="D314" s="133"/>
      <c r="E314" s="134"/>
    </row>
    <row r="315" spans="1:6" ht="12.75">
      <c r="A315" s="20" t="s">
        <v>551</v>
      </c>
      <c r="B315" s="100" t="s">
        <v>552</v>
      </c>
      <c r="C315" s="101"/>
      <c r="D315" s="135"/>
      <c r="E315" s="136"/>
      <c r="F315" s="146"/>
    </row>
    <row r="316" spans="1:6" ht="14.25">
      <c r="A316" s="20" t="s">
        <v>553</v>
      </c>
      <c r="B316" s="102" t="s">
        <v>554</v>
      </c>
      <c r="C316" s="82"/>
      <c r="D316" s="82"/>
      <c r="E316" s="82"/>
      <c r="F316" s="146"/>
    </row>
    <row r="317" spans="1:6" ht="12.75">
      <c r="A317" s="83" t="s">
        <v>555</v>
      </c>
      <c r="B317" s="103" t="s">
        <v>556</v>
      </c>
      <c r="C317" s="84">
        <f>F317*1.5*29</f>
        <v>870</v>
      </c>
      <c r="D317" s="130">
        <f>C317/1.1</f>
        <v>790.9090909090909</v>
      </c>
      <c r="E317" s="130">
        <f>D317/1.2</f>
        <v>659.0909090909091</v>
      </c>
      <c r="F317" s="137">
        <v>20</v>
      </c>
    </row>
    <row r="318" spans="1:6" ht="12.75">
      <c r="A318" s="83" t="s">
        <v>557</v>
      </c>
      <c r="B318" s="103" t="s">
        <v>558</v>
      </c>
      <c r="C318" s="84">
        <f aca="true" t="shared" si="18" ref="C318:C332">F318*1.5*29</f>
        <v>1392</v>
      </c>
      <c r="D318" s="130">
        <f aca="true" t="shared" si="19" ref="D318:D332">C318/1.1</f>
        <v>1265.4545454545453</v>
      </c>
      <c r="E318" s="130">
        <f aca="true" t="shared" si="20" ref="E318:E332">D318/1.2</f>
        <v>1054.5454545454545</v>
      </c>
      <c r="F318" s="137">
        <v>32</v>
      </c>
    </row>
    <row r="319" spans="1:6" ht="12.75">
      <c r="A319" s="83" t="s">
        <v>559</v>
      </c>
      <c r="B319" s="103" t="s">
        <v>560</v>
      </c>
      <c r="C319" s="84">
        <f t="shared" si="18"/>
        <v>1696.5</v>
      </c>
      <c r="D319" s="130">
        <f t="shared" si="19"/>
        <v>1542.2727272727273</v>
      </c>
      <c r="E319" s="130">
        <f t="shared" si="20"/>
        <v>1285.2272727272727</v>
      </c>
      <c r="F319" s="137">
        <v>39</v>
      </c>
    </row>
    <row r="320" spans="1:6" ht="12.75">
      <c r="A320" s="83" t="s">
        <v>561</v>
      </c>
      <c r="B320" s="103" t="s">
        <v>562</v>
      </c>
      <c r="C320" s="84">
        <f t="shared" si="18"/>
        <v>2349</v>
      </c>
      <c r="D320" s="130">
        <f t="shared" si="19"/>
        <v>2135.4545454545455</v>
      </c>
      <c r="E320" s="130">
        <f t="shared" si="20"/>
        <v>1779.5454545454547</v>
      </c>
      <c r="F320" s="137">
        <v>54</v>
      </c>
    </row>
    <row r="321" spans="1:6" ht="12.75">
      <c r="A321" s="83" t="s">
        <v>563</v>
      </c>
      <c r="B321" s="103" t="s">
        <v>564</v>
      </c>
      <c r="C321" s="84">
        <f t="shared" si="18"/>
        <v>3175.5</v>
      </c>
      <c r="D321" s="130">
        <f t="shared" si="19"/>
        <v>2886.8181818181815</v>
      </c>
      <c r="E321" s="130">
        <f t="shared" si="20"/>
        <v>2405.681818181818</v>
      </c>
      <c r="F321" s="137">
        <v>73</v>
      </c>
    </row>
    <row r="322" spans="1:6" ht="12.75">
      <c r="A322" s="83" t="s">
        <v>565</v>
      </c>
      <c r="B322" s="103" t="s">
        <v>566</v>
      </c>
      <c r="C322" s="84">
        <f t="shared" si="18"/>
        <v>3871.5</v>
      </c>
      <c r="D322" s="130">
        <f t="shared" si="19"/>
        <v>3519.545454545454</v>
      </c>
      <c r="E322" s="130">
        <f t="shared" si="20"/>
        <v>2932.954545454545</v>
      </c>
      <c r="F322" s="137">
        <v>89</v>
      </c>
    </row>
    <row r="323" spans="1:6" ht="12.75">
      <c r="A323" s="83" t="s">
        <v>567</v>
      </c>
      <c r="B323" s="103" t="s">
        <v>568</v>
      </c>
      <c r="C323" s="84">
        <f t="shared" si="18"/>
        <v>4263</v>
      </c>
      <c r="D323" s="130">
        <f t="shared" si="19"/>
        <v>3875.454545454545</v>
      </c>
      <c r="E323" s="130">
        <f t="shared" si="20"/>
        <v>3229.5454545454545</v>
      </c>
      <c r="F323" s="137">
        <v>98</v>
      </c>
    </row>
    <row r="324" spans="1:6" ht="12.75">
      <c r="A324" s="83" t="s">
        <v>569</v>
      </c>
      <c r="B324" s="103" t="s">
        <v>570</v>
      </c>
      <c r="C324" s="84">
        <f t="shared" si="18"/>
        <v>7395</v>
      </c>
      <c r="D324" s="130">
        <f t="shared" si="19"/>
        <v>6722.727272727272</v>
      </c>
      <c r="E324" s="130">
        <f t="shared" si="20"/>
        <v>5602.272727272727</v>
      </c>
      <c r="F324" s="137">
        <v>170</v>
      </c>
    </row>
    <row r="325" spans="1:6" ht="12.75">
      <c r="A325" s="83" t="s">
        <v>571</v>
      </c>
      <c r="B325" s="103" t="s">
        <v>572</v>
      </c>
      <c r="C325" s="84">
        <f t="shared" si="18"/>
        <v>10831.5</v>
      </c>
      <c r="D325" s="130">
        <f t="shared" si="19"/>
        <v>9846.81818181818</v>
      </c>
      <c r="E325" s="130">
        <f t="shared" si="20"/>
        <v>8205.681818181818</v>
      </c>
      <c r="F325" s="137">
        <v>249</v>
      </c>
    </row>
    <row r="326" spans="1:6" ht="12.75">
      <c r="A326" s="83" t="s">
        <v>573</v>
      </c>
      <c r="B326" s="103" t="s">
        <v>574</v>
      </c>
      <c r="C326" s="84">
        <f t="shared" si="18"/>
        <v>14311.5</v>
      </c>
      <c r="D326" s="130">
        <f t="shared" si="19"/>
        <v>13010.454545454544</v>
      </c>
      <c r="E326" s="130">
        <f t="shared" si="20"/>
        <v>10842.045454545454</v>
      </c>
      <c r="F326" s="137">
        <v>329</v>
      </c>
    </row>
    <row r="327" spans="1:6" ht="12.75">
      <c r="A327" s="83" t="s">
        <v>575</v>
      </c>
      <c r="B327" s="103" t="s">
        <v>576</v>
      </c>
      <c r="C327" s="84">
        <f t="shared" si="18"/>
        <v>4132.5</v>
      </c>
      <c r="D327" s="130">
        <f t="shared" si="19"/>
        <v>3756.8181818181815</v>
      </c>
      <c r="E327" s="130">
        <f t="shared" si="20"/>
        <v>3130.681818181818</v>
      </c>
      <c r="F327" s="137">
        <v>95</v>
      </c>
    </row>
    <row r="328" spans="1:6" ht="12.75">
      <c r="A328" s="83" t="s">
        <v>577</v>
      </c>
      <c r="B328" s="103" t="s">
        <v>578</v>
      </c>
      <c r="C328" s="84">
        <f t="shared" si="18"/>
        <v>4959</v>
      </c>
      <c r="D328" s="130">
        <f t="shared" si="19"/>
        <v>4508.181818181818</v>
      </c>
      <c r="E328" s="130">
        <f t="shared" si="20"/>
        <v>3756.818181818182</v>
      </c>
      <c r="F328" s="137">
        <v>114</v>
      </c>
    </row>
    <row r="329" spans="1:6" ht="12.75">
      <c r="A329" s="83" t="s">
        <v>579</v>
      </c>
      <c r="B329" s="103" t="s">
        <v>580</v>
      </c>
      <c r="C329" s="84">
        <f t="shared" si="18"/>
        <v>6612</v>
      </c>
      <c r="D329" s="130">
        <f t="shared" si="19"/>
        <v>6010.90909090909</v>
      </c>
      <c r="E329" s="130">
        <f t="shared" si="20"/>
        <v>5009.090909090909</v>
      </c>
      <c r="F329" s="137">
        <v>152</v>
      </c>
    </row>
    <row r="330" spans="1:6" ht="12.75">
      <c r="A330" s="83" t="s">
        <v>581</v>
      </c>
      <c r="B330" s="103" t="s">
        <v>582</v>
      </c>
      <c r="C330" s="84">
        <f t="shared" si="18"/>
        <v>9178.5</v>
      </c>
      <c r="D330" s="130">
        <f t="shared" si="19"/>
        <v>8344.090909090908</v>
      </c>
      <c r="E330" s="130">
        <f t="shared" si="20"/>
        <v>6953.40909090909</v>
      </c>
      <c r="F330" s="137">
        <v>211</v>
      </c>
    </row>
    <row r="331" spans="1:6" ht="12.75">
      <c r="A331" s="83" t="s">
        <v>583</v>
      </c>
      <c r="B331" s="103" t="s">
        <v>584</v>
      </c>
      <c r="C331" s="84">
        <f t="shared" si="18"/>
        <v>10005</v>
      </c>
      <c r="D331" s="130">
        <f t="shared" si="19"/>
        <v>9095.454545454544</v>
      </c>
      <c r="E331" s="130">
        <f t="shared" si="20"/>
        <v>7579.545454545454</v>
      </c>
      <c r="F331" s="137">
        <v>230</v>
      </c>
    </row>
    <row r="332" spans="1:6" ht="12.75">
      <c r="A332" s="83" t="s">
        <v>585</v>
      </c>
      <c r="B332" s="103" t="s">
        <v>586</v>
      </c>
      <c r="C332" s="84">
        <f t="shared" si="18"/>
        <v>17226</v>
      </c>
      <c r="D332" s="130">
        <f t="shared" si="19"/>
        <v>15659.999999999998</v>
      </c>
      <c r="E332" s="130">
        <f t="shared" si="20"/>
        <v>13049.999999999998</v>
      </c>
      <c r="F332" s="137">
        <v>396</v>
      </c>
    </row>
    <row r="333" spans="1:6" ht="12.75">
      <c r="A333" s="83" t="s">
        <v>587</v>
      </c>
      <c r="B333" s="103" t="s">
        <v>588</v>
      </c>
      <c r="C333" s="84">
        <f>F333*1.5*29</f>
        <v>20227.5</v>
      </c>
      <c r="D333" s="130">
        <f>C333/1.1</f>
        <v>18388.636363636364</v>
      </c>
      <c r="E333" s="130">
        <f>D333/1.2</f>
        <v>15323.863636363638</v>
      </c>
      <c r="F333" s="137">
        <v>465</v>
      </c>
    </row>
    <row r="334" spans="1:6" ht="12.75">
      <c r="A334" s="83"/>
      <c r="B334" s="103"/>
      <c r="C334" s="84"/>
      <c r="D334" s="130"/>
      <c r="E334" s="162"/>
      <c r="F334" s="163"/>
    </row>
    <row r="335" spans="1:6" ht="12.75">
      <c r="A335" s="20" t="s">
        <v>589</v>
      </c>
      <c r="B335" s="81" t="s">
        <v>590</v>
      </c>
      <c r="C335" s="104"/>
      <c r="D335" s="138"/>
      <c r="E335" s="139"/>
      <c r="F335" s="153"/>
    </row>
    <row r="336" spans="1:6" ht="12.75">
      <c r="A336" s="20" t="s">
        <v>591</v>
      </c>
      <c r="B336" s="81" t="s">
        <v>592</v>
      </c>
      <c r="C336" s="20"/>
      <c r="D336" s="20"/>
      <c r="E336" s="20"/>
      <c r="F336" s="146"/>
    </row>
    <row r="337" spans="1:6" ht="12.75">
      <c r="A337" s="83" t="s">
        <v>593</v>
      </c>
      <c r="B337" s="105" t="s">
        <v>594</v>
      </c>
      <c r="C337" s="141">
        <v>400</v>
      </c>
      <c r="D337" s="140">
        <f>C337/1.05</f>
        <v>380.95238095238096</v>
      </c>
      <c r="E337" s="140">
        <f>C337/1.1</f>
        <v>363.6363636363636</v>
      </c>
      <c r="F337" s="141">
        <v>280</v>
      </c>
    </row>
    <row r="338" spans="1:6" ht="12.75">
      <c r="A338" s="83" t="s">
        <v>595</v>
      </c>
      <c r="B338" s="14" t="s">
        <v>596</v>
      </c>
      <c r="C338" s="142">
        <v>700</v>
      </c>
      <c r="D338" s="140">
        <f aca="true" t="shared" si="21" ref="D338:D356">C338/1.05</f>
        <v>666.6666666666666</v>
      </c>
      <c r="E338" s="140">
        <f aca="true" t="shared" si="22" ref="E338:E356">C338/1.1</f>
        <v>636.3636363636363</v>
      </c>
      <c r="F338" s="142">
        <v>490</v>
      </c>
    </row>
    <row r="339" spans="1:6" ht="12.75">
      <c r="A339" s="83" t="s">
        <v>597</v>
      </c>
      <c r="B339" s="14" t="s">
        <v>598</v>
      </c>
      <c r="C339" s="141">
        <v>900</v>
      </c>
      <c r="D339" s="140">
        <f t="shared" si="21"/>
        <v>857.1428571428571</v>
      </c>
      <c r="E339" s="140">
        <f t="shared" si="22"/>
        <v>818.1818181818181</v>
      </c>
      <c r="F339" s="141">
        <v>630</v>
      </c>
    </row>
    <row r="340" spans="1:6" ht="12.75">
      <c r="A340" s="83" t="s">
        <v>599</v>
      </c>
      <c r="B340" s="14" t="s">
        <v>600</v>
      </c>
      <c r="C340" s="143">
        <v>2175</v>
      </c>
      <c r="D340" s="140">
        <f t="shared" si="21"/>
        <v>2071.4285714285716</v>
      </c>
      <c r="E340" s="140">
        <f t="shared" si="22"/>
        <v>1977.272727272727</v>
      </c>
      <c r="F340" s="143">
        <v>1815</v>
      </c>
    </row>
    <row r="341" spans="1:6" ht="12.75">
      <c r="A341" s="83" t="s">
        <v>601</v>
      </c>
      <c r="B341" s="14" t="s">
        <v>602</v>
      </c>
      <c r="C341" s="144">
        <v>4035</v>
      </c>
      <c r="D341" s="140">
        <f t="shared" si="21"/>
        <v>3842.8571428571427</v>
      </c>
      <c r="E341" s="140">
        <f t="shared" si="22"/>
        <v>3668.181818181818</v>
      </c>
      <c r="F341" s="143">
        <v>3365</v>
      </c>
    </row>
    <row r="342" spans="1:6" ht="12.75">
      <c r="A342" s="83" t="s">
        <v>603</v>
      </c>
      <c r="B342" s="14" t="s">
        <v>604</v>
      </c>
      <c r="C342" s="141">
        <v>400</v>
      </c>
      <c r="D342" s="140">
        <f t="shared" si="21"/>
        <v>380.95238095238096</v>
      </c>
      <c r="E342" s="140">
        <f t="shared" si="22"/>
        <v>363.6363636363636</v>
      </c>
      <c r="F342" s="143">
        <v>280</v>
      </c>
    </row>
    <row r="343" spans="1:6" ht="12.75">
      <c r="A343" s="83" t="s">
        <v>605</v>
      </c>
      <c r="B343" s="14" t="s">
        <v>606</v>
      </c>
      <c r="C343" s="142">
        <v>700</v>
      </c>
      <c r="D343" s="140">
        <f t="shared" si="21"/>
        <v>666.6666666666666</v>
      </c>
      <c r="E343" s="140">
        <f t="shared" si="22"/>
        <v>636.3636363636363</v>
      </c>
      <c r="F343" s="143">
        <v>490</v>
      </c>
    </row>
    <row r="344" spans="1:6" ht="12.75">
      <c r="A344" s="83" t="s">
        <v>607</v>
      </c>
      <c r="B344" s="14" t="s">
        <v>608</v>
      </c>
      <c r="C344" s="141">
        <v>900</v>
      </c>
      <c r="D344" s="140">
        <f t="shared" si="21"/>
        <v>857.1428571428571</v>
      </c>
      <c r="E344" s="140">
        <f t="shared" si="22"/>
        <v>818.1818181818181</v>
      </c>
      <c r="F344" s="143">
        <v>630</v>
      </c>
    </row>
    <row r="345" spans="1:6" ht="12.75">
      <c r="A345" s="83" t="s">
        <v>609</v>
      </c>
      <c r="B345" s="14" t="s">
        <v>610</v>
      </c>
      <c r="C345" s="143">
        <v>430</v>
      </c>
      <c r="D345" s="140">
        <f t="shared" si="21"/>
        <v>409.5238095238095</v>
      </c>
      <c r="E345" s="140">
        <f t="shared" si="22"/>
        <v>390.9090909090909</v>
      </c>
      <c r="F345" s="143">
        <v>360</v>
      </c>
    </row>
    <row r="346" spans="1:6" ht="12.75">
      <c r="A346" s="83" t="s">
        <v>611</v>
      </c>
      <c r="B346" s="14" t="s">
        <v>612</v>
      </c>
      <c r="C346" s="143">
        <v>670</v>
      </c>
      <c r="D346" s="140">
        <f t="shared" si="21"/>
        <v>638.0952380952381</v>
      </c>
      <c r="E346" s="140">
        <f t="shared" si="22"/>
        <v>609.090909090909</v>
      </c>
      <c r="F346" s="143">
        <v>560</v>
      </c>
    </row>
    <row r="347" spans="1:6" ht="12.75">
      <c r="A347" s="83" t="s">
        <v>613</v>
      </c>
      <c r="B347" s="14" t="s">
        <v>614</v>
      </c>
      <c r="C347" s="143">
        <v>850</v>
      </c>
      <c r="D347" s="140">
        <f t="shared" si="21"/>
        <v>809.5238095238095</v>
      </c>
      <c r="E347" s="140">
        <f t="shared" si="22"/>
        <v>772.7272727272726</v>
      </c>
      <c r="F347" s="143">
        <v>710</v>
      </c>
    </row>
    <row r="348" spans="1:6" ht="12.75">
      <c r="A348" s="83" t="s">
        <v>615</v>
      </c>
      <c r="B348" s="14" t="s">
        <v>616</v>
      </c>
      <c r="C348" s="143">
        <v>2070</v>
      </c>
      <c r="D348" s="140">
        <f t="shared" si="21"/>
        <v>1971.4285714285713</v>
      </c>
      <c r="E348" s="140">
        <f t="shared" si="22"/>
        <v>1881.8181818181818</v>
      </c>
      <c r="F348" s="143">
        <f>E348/1.2</f>
        <v>1568.1818181818182</v>
      </c>
    </row>
    <row r="349" spans="1:6" ht="12.75">
      <c r="A349" s="83" t="s">
        <v>617</v>
      </c>
      <c r="B349" s="14" t="s">
        <v>618</v>
      </c>
      <c r="C349" s="143">
        <v>3900</v>
      </c>
      <c r="D349" s="140">
        <f t="shared" si="21"/>
        <v>3714.285714285714</v>
      </c>
      <c r="E349" s="140">
        <f t="shared" si="22"/>
        <v>3545.454545454545</v>
      </c>
      <c r="F349" s="143">
        <f>E349/1.2</f>
        <v>2954.5454545454545</v>
      </c>
    </row>
    <row r="350" spans="1:6" ht="12.75">
      <c r="A350" s="83" t="s">
        <v>619</v>
      </c>
      <c r="B350" s="14" t="s">
        <v>620</v>
      </c>
      <c r="C350" s="143">
        <v>5200</v>
      </c>
      <c r="D350" s="140">
        <f t="shared" si="21"/>
        <v>4952.380952380952</v>
      </c>
      <c r="E350" s="140">
        <f t="shared" si="22"/>
        <v>4727.272727272727</v>
      </c>
      <c r="F350" s="143">
        <v>4335</v>
      </c>
    </row>
    <row r="351" spans="1:6" ht="12.75">
      <c r="A351" s="83" t="s">
        <v>621</v>
      </c>
      <c r="B351" s="14" t="s">
        <v>622</v>
      </c>
      <c r="C351" s="143">
        <v>6435</v>
      </c>
      <c r="D351" s="140">
        <f t="shared" si="21"/>
        <v>6128.571428571428</v>
      </c>
      <c r="E351" s="140">
        <f t="shared" si="22"/>
        <v>5849.999999999999</v>
      </c>
      <c r="F351" s="143">
        <v>5370</v>
      </c>
    </row>
    <row r="352" spans="1:6" ht="12.75">
      <c r="A352" s="83" t="s">
        <v>623</v>
      </c>
      <c r="B352" s="14" t="s">
        <v>624</v>
      </c>
      <c r="C352" s="143">
        <v>5500</v>
      </c>
      <c r="D352" s="140">
        <f t="shared" si="21"/>
        <v>5238.095238095238</v>
      </c>
      <c r="E352" s="140">
        <f t="shared" si="22"/>
        <v>5000</v>
      </c>
      <c r="F352" s="143">
        <v>4590</v>
      </c>
    </row>
    <row r="353" spans="1:6" ht="12.75">
      <c r="A353" s="83" t="s">
        <v>625</v>
      </c>
      <c r="B353" s="14" t="s">
        <v>626</v>
      </c>
      <c r="C353" s="143">
        <v>6300</v>
      </c>
      <c r="D353" s="140">
        <f t="shared" si="21"/>
        <v>6000</v>
      </c>
      <c r="E353" s="140">
        <f t="shared" si="22"/>
        <v>5727.272727272727</v>
      </c>
      <c r="F353" s="143">
        <f>E353/1.2</f>
        <v>4772.727272727273</v>
      </c>
    </row>
    <row r="354" spans="1:6" ht="12.75">
      <c r="A354" s="83" t="s">
        <v>627</v>
      </c>
      <c r="B354" s="14" t="s">
        <v>628</v>
      </c>
      <c r="C354" s="143">
        <v>8700</v>
      </c>
      <c r="D354" s="140">
        <f t="shared" si="21"/>
        <v>8285.714285714286</v>
      </c>
      <c r="E354" s="140">
        <f t="shared" si="22"/>
        <v>7909.090909090908</v>
      </c>
      <c r="F354" s="143">
        <f>E354/1.2</f>
        <v>6590.90909090909</v>
      </c>
    </row>
    <row r="355" spans="1:6" ht="12.75">
      <c r="A355" s="83" t="s">
        <v>629</v>
      </c>
      <c r="B355" s="14" t="s">
        <v>630</v>
      </c>
      <c r="C355" s="143">
        <v>9750</v>
      </c>
      <c r="D355" s="140">
        <f t="shared" si="21"/>
        <v>9285.714285714284</v>
      </c>
      <c r="E355" s="140">
        <f t="shared" si="22"/>
        <v>8863.636363636362</v>
      </c>
      <c r="F355" s="143">
        <f>E355/1.2</f>
        <v>7386.363636363635</v>
      </c>
    </row>
    <row r="356" spans="1:6" ht="12.75">
      <c r="A356" s="83" t="s">
        <v>631</v>
      </c>
      <c r="B356" s="14" t="s">
        <v>632</v>
      </c>
      <c r="C356" s="143">
        <v>11600</v>
      </c>
      <c r="D356" s="140">
        <f t="shared" si="21"/>
        <v>11047.619047619048</v>
      </c>
      <c r="E356" s="140">
        <f t="shared" si="22"/>
        <v>10545.454545454544</v>
      </c>
      <c r="F356" s="143">
        <v>9670</v>
      </c>
    </row>
    <row r="357" spans="1:6" ht="12.75">
      <c r="A357" s="83" t="s">
        <v>633</v>
      </c>
      <c r="B357" s="14" t="s">
        <v>634</v>
      </c>
      <c r="C357" s="143">
        <v>15300</v>
      </c>
      <c r="D357" s="140">
        <f>C357/1.05</f>
        <v>14571.42857142857</v>
      </c>
      <c r="E357" s="140">
        <f>C357/1.1</f>
        <v>13909.090909090908</v>
      </c>
      <c r="F357" s="143">
        <f>E357/1.2</f>
        <v>11590.90909090909</v>
      </c>
    </row>
    <row r="358" spans="1:6" ht="13.5" thickBot="1">
      <c r="A358" s="147"/>
      <c r="B358" s="106"/>
      <c r="C358" s="145"/>
      <c r="D358" s="148"/>
      <c r="E358" s="148"/>
      <c r="F358" s="149"/>
    </row>
    <row r="359" spans="2:4" ht="12.75">
      <c r="B359" s="2" t="s">
        <v>0</v>
      </c>
      <c r="C359" s="1"/>
      <c r="D359" s="1"/>
    </row>
    <row r="360" spans="2:4" ht="12.75">
      <c r="B360" s="3" t="s">
        <v>1</v>
      </c>
      <c r="C360" s="1"/>
      <c r="D360" s="1"/>
    </row>
    <row r="361" spans="2:4" ht="13.5" thickBot="1">
      <c r="B361" s="4" t="s">
        <v>2</v>
      </c>
      <c r="C361" s="1"/>
      <c r="D361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Хомяк</cp:lastModifiedBy>
  <dcterms:created xsi:type="dcterms:W3CDTF">1996-10-08T23:32:33Z</dcterms:created>
  <dcterms:modified xsi:type="dcterms:W3CDTF">2006-03-02T16:57:10Z</dcterms:modified>
  <cp:category/>
  <cp:version/>
  <cp:contentType/>
  <cp:contentStatus/>
</cp:coreProperties>
</file>